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60" yWindow="30" windowWidth="16380" windowHeight="10875" activeTab="0"/>
  </bookViews>
  <sheets>
    <sheet name="Aufgabe" sheetId="1" r:id="rId1"/>
    <sheet name="t=2" sheetId="2" r:id="rId2"/>
    <sheet name="t=2.5" sheetId="3" r:id="rId3"/>
    <sheet name="t=3" sheetId="4" r:id="rId4"/>
    <sheet name="t=4" sheetId="5" r:id="rId5"/>
    <sheet name="t=5" sheetId="6" r:id="rId6"/>
    <sheet name="t=6" sheetId="7" r:id="rId7"/>
    <sheet name="t=7" sheetId="8" r:id="rId8"/>
    <sheet name="t=8" sheetId="9" r:id="rId9"/>
    <sheet name="t=9" sheetId="10" r:id="rId10"/>
    <sheet name="t=10" sheetId="11" r:id="rId11"/>
    <sheet name="t=11" sheetId="12" r:id="rId12"/>
    <sheet name="t=12" sheetId="13" r:id="rId13"/>
    <sheet name="Vergleich" sheetId="14" r:id="rId14"/>
    <sheet name="Ergebnis" sheetId="15" r:id="rId15"/>
  </sheets>
  <definedNames/>
  <calcPr fullCalcOnLoad="1"/>
</workbook>
</file>

<file path=xl/sharedStrings.xml><?xml version="1.0" encoding="utf-8"?>
<sst xmlns="http://schemas.openxmlformats.org/spreadsheetml/2006/main" count="177" uniqueCount="21">
  <si>
    <t>Entfernung</t>
  </si>
  <si>
    <t xml:space="preserve">Last </t>
  </si>
  <si>
    <t>Teilstrecke</t>
  </si>
  <si>
    <t>abgeladen</t>
  </si>
  <si>
    <t>Das Kamel trägt höchstens 200 kg.</t>
  </si>
  <si>
    <t>Depot</t>
  </si>
  <si>
    <t>verfressen</t>
  </si>
  <si>
    <t>Hinweg</t>
  </si>
  <si>
    <t>Rückweg</t>
  </si>
  <si>
    <t>Ein Kamel frisst ein kg Korn pro gelaufenem Kilometer.</t>
  </si>
  <si>
    <t>Wieviel Korn kann der Bauer noch verkaufen?</t>
  </si>
  <si>
    <t xml:space="preserve"> </t>
  </si>
  <si>
    <t>Strecke</t>
  </si>
  <si>
    <t>Transportweg</t>
  </si>
  <si>
    <t>am Teilziel</t>
  </si>
  <si>
    <t>mit Absetzen für Rückweg</t>
  </si>
  <si>
    <t>1000 kg sind über 100 km zu transportieren.</t>
  </si>
  <si>
    <t>Menge</t>
  </si>
  <si>
    <t>Teilstrecken</t>
  </si>
  <si>
    <t>zum Verkauf</t>
  </si>
  <si>
    <t>Das ist mir alles schleierhaft.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</si>
</sst>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  <numFmt numFmtId="173" formatCode="0.000"/>
  </numFmts>
  <fonts count="2">
    <font>
      <sz val="10"/>
      <name val="Arial"/>
      <family val="0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" xfId="0" applyBorder="1" applyAlignment="1">
      <alignment/>
    </xf>
    <xf numFmtId="1" fontId="0" fillId="0" borderId="0" xfId="0" applyNumberFormat="1" applyAlignment="1">
      <alignment/>
    </xf>
    <xf numFmtId="1" fontId="0" fillId="0" borderId="1" xfId="0" applyNumberFormat="1" applyBorder="1" applyAlignment="1">
      <alignment/>
    </xf>
    <xf numFmtId="172" fontId="0" fillId="0" borderId="0" xfId="0" applyNumberFormat="1" applyAlignment="1">
      <alignment/>
    </xf>
    <xf numFmtId="0" fontId="1" fillId="0" borderId="0" xfId="0" applyFont="1" applyAlignment="1">
      <alignment/>
    </xf>
    <xf numFmtId="1" fontId="1" fillId="0" borderId="0" xfId="0" applyNumberFormat="1" applyFont="1" applyAlignment="1">
      <alignment/>
    </xf>
    <xf numFmtId="1" fontId="1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" fontId="0" fillId="0" borderId="0" xfId="0" applyNumberFormat="1" applyAlignment="1">
      <alignment horizontal="right"/>
    </xf>
    <xf numFmtId="1" fontId="0" fillId="0" borderId="0" xfId="0" applyNumberFormat="1" applyBorder="1" applyAlignment="1">
      <alignment/>
    </xf>
    <xf numFmtId="1" fontId="0" fillId="0" borderId="0" xfId="0" applyNumberFormat="1" applyAlignment="1">
      <alignment/>
    </xf>
    <xf numFmtId="0" fontId="0" fillId="0" borderId="0" xfId="0" applyAlignment="1" quotePrefix="1">
      <alignment/>
    </xf>
    <xf numFmtId="1" fontId="0" fillId="0" borderId="0" xfId="0" applyNumberFormat="1" applyAlignment="1" quotePrefix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B1:F4"/>
  <sheetViews>
    <sheetView tabSelected="1" workbookViewId="0" topLeftCell="A1">
      <selection activeCell="B3" sqref="B3"/>
    </sheetView>
  </sheetViews>
  <sheetFormatPr defaultColWidth="11.421875" defaultRowHeight="12.75"/>
  <cols>
    <col min="2" max="2" width="68.00390625" style="0" customWidth="1"/>
    <col min="3" max="3" width="11.00390625" style="0" customWidth="1"/>
    <col min="4" max="4" width="10.57421875" style="0" customWidth="1"/>
    <col min="6" max="6" width="8.7109375" style="0" customWidth="1"/>
  </cols>
  <sheetData>
    <row r="1" ht="12.75">
      <c r="B1" t="s">
        <v>9</v>
      </c>
    </row>
    <row r="2" ht="12.75">
      <c r="B2" t="s">
        <v>16</v>
      </c>
    </row>
    <row r="3" ht="12.75">
      <c r="B3" t="s">
        <v>4</v>
      </c>
    </row>
    <row r="4" spans="2:6" ht="12.75">
      <c r="B4" t="s">
        <v>10</v>
      </c>
      <c r="F4" s="1"/>
    </row>
  </sheetData>
  <printOptions/>
  <pageMargins left="0.75" right="0.75" top="1" bottom="1" header="0.4921259845" footer="0.492125984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112111"/>
  <dimension ref="A1:F51"/>
  <sheetViews>
    <sheetView workbookViewId="0" topLeftCell="A34">
      <selection activeCell="F50" sqref="F50"/>
    </sheetView>
  </sheetViews>
  <sheetFormatPr defaultColWidth="11.421875" defaultRowHeight="12.75"/>
  <cols>
    <col min="3" max="3" width="11.00390625" style="0" customWidth="1"/>
    <col min="4" max="4" width="10.57421875" style="0" customWidth="1"/>
    <col min="6" max="6" width="10.8515625" style="0" customWidth="1"/>
  </cols>
  <sheetData>
    <row r="1" spans="2:3" ht="12.75">
      <c r="B1" t="s">
        <v>0</v>
      </c>
      <c r="C1">
        <v>100</v>
      </c>
    </row>
    <row r="2" spans="2:3" ht="12.75">
      <c r="B2" t="s">
        <v>17</v>
      </c>
      <c r="C2">
        <v>1000</v>
      </c>
    </row>
    <row r="3" spans="2:3" ht="12.75">
      <c r="B3" t="s">
        <v>1</v>
      </c>
      <c r="C3">
        <v>200</v>
      </c>
    </row>
    <row r="4" spans="2:6" ht="12.75">
      <c r="B4" s="5" t="s">
        <v>2</v>
      </c>
      <c r="C4" s="7">
        <f>100/9</f>
        <v>11.11111111111111</v>
      </c>
      <c r="D4" s="14"/>
      <c r="E4" s="5"/>
      <c r="F4" s="5"/>
    </row>
    <row r="5" spans="2:6" ht="12.75">
      <c r="B5" s="5"/>
      <c r="C5" s="5"/>
      <c r="D5" s="5"/>
      <c r="E5" s="5"/>
      <c r="F5" s="5"/>
    </row>
    <row r="6" spans="1:6" ht="12.75">
      <c r="A6" s="1"/>
      <c r="B6" s="1" t="s">
        <v>5</v>
      </c>
      <c r="C6" s="18" t="s">
        <v>6</v>
      </c>
      <c r="D6" s="18"/>
      <c r="E6" s="1" t="s">
        <v>3</v>
      </c>
      <c r="F6" s="1" t="s">
        <v>14</v>
      </c>
    </row>
    <row r="7" spans="1:6" ht="12.75">
      <c r="A7" s="1"/>
      <c r="B7" s="12"/>
      <c r="C7" s="12" t="s">
        <v>7</v>
      </c>
      <c r="D7" s="12" t="s">
        <v>8</v>
      </c>
      <c r="E7" s="12"/>
      <c r="F7" s="12"/>
    </row>
    <row r="8" spans="1:6" ht="12.75">
      <c r="A8" s="3" t="s">
        <v>2</v>
      </c>
      <c r="B8" s="5"/>
      <c r="C8" s="5"/>
      <c r="D8" s="5"/>
      <c r="E8" s="5"/>
      <c r="F8" s="5"/>
    </row>
    <row r="9" spans="1:6" ht="12.75">
      <c r="A9" s="3">
        <v>1</v>
      </c>
      <c r="B9" s="5">
        <f>C2</f>
        <v>1000</v>
      </c>
      <c r="C9" s="5">
        <f aca="true" t="shared" si="0" ref="C9:D12">$C$4</f>
        <v>11.11111111111111</v>
      </c>
      <c r="D9" s="5">
        <f t="shared" si="0"/>
        <v>11.11111111111111</v>
      </c>
      <c r="E9" s="5">
        <f>C$3-C9-D9</f>
        <v>177.77777777777777</v>
      </c>
      <c r="F9" s="5"/>
    </row>
    <row r="10" spans="1:6" ht="12.75">
      <c r="A10" s="3"/>
      <c r="B10" s="5">
        <f>B9-C9-D9-E9</f>
        <v>800</v>
      </c>
      <c r="C10" s="5">
        <f t="shared" si="0"/>
        <v>11.11111111111111</v>
      </c>
      <c r="D10" s="5">
        <f t="shared" si="0"/>
        <v>11.11111111111111</v>
      </c>
      <c r="E10" s="5">
        <f>C$3-C10-D10</f>
        <v>177.77777777777777</v>
      </c>
      <c r="F10" s="5"/>
    </row>
    <row r="11" spans="1:6" ht="12.75">
      <c r="A11" s="3"/>
      <c r="B11" s="5">
        <f>B10-C10-D10-E10</f>
        <v>600</v>
      </c>
      <c r="C11" s="5">
        <f t="shared" si="0"/>
        <v>11.11111111111111</v>
      </c>
      <c r="D11" s="5">
        <f t="shared" si="0"/>
        <v>11.11111111111111</v>
      </c>
      <c r="E11" s="5">
        <f>C$3-C11-D11</f>
        <v>177.77777777777777</v>
      </c>
      <c r="F11" s="5"/>
    </row>
    <row r="12" spans="1:6" ht="12.75">
      <c r="A12" s="3"/>
      <c r="B12" s="5">
        <f>B11-C11-D11-E11</f>
        <v>400.00000000000006</v>
      </c>
      <c r="C12" s="5">
        <f t="shared" si="0"/>
        <v>11.11111111111111</v>
      </c>
      <c r="D12" s="5">
        <f t="shared" si="0"/>
        <v>11.11111111111111</v>
      </c>
      <c r="E12" s="5">
        <f>C$3-C12-D12</f>
        <v>177.77777777777777</v>
      </c>
      <c r="F12" s="5"/>
    </row>
    <row r="13" spans="1:6" ht="12.75">
      <c r="A13" s="3"/>
      <c r="B13" s="5">
        <f>B12-C12-D12-E12</f>
        <v>200.0000000000001</v>
      </c>
      <c r="C13" s="5">
        <f>$C$4</f>
        <v>11.11111111111111</v>
      </c>
      <c r="D13" s="5"/>
      <c r="E13" s="5">
        <f>C$3-C13-D13</f>
        <v>188.88888888888889</v>
      </c>
      <c r="F13" s="5">
        <f>SUM(E9:E13)-C$4</f>
        <v>888.8888888888889</v>
      </c>
    </row>
    <row r="14" spans="1:6" ht="12.75">
      <c r="A14" s="3"/>
      <c r="B14" s="5"/>
      <c r="C14" s="5"/>
      <c r="D14" s="5"/>
      <c r="E14" s="5"/>
      <c r="F14" s="5"/>
    </row>
    <row r="15" spans="1:6" ht="12.75">
      <c r="A15" s="3">
        <v>2</v>
      </c>
      <c r="B15" s="5">
        <f>F13</f>
        <v>888.8888888888889</v>
      </c>
      <c r="C15" s="5">
        <f aca="true" t="shared" si="1" ref="C15:D18">$C$4</f>
        <v>11.11111111111111</v>
      </c>
      <c r="D15" s="5">
        <f t="shared" si="1"/>
        <v>11.11111111111111</v>
      </c>
      <c r="E15" s="5">
        <f>C$3-C15-D15</f>
        <v>177.77777777777777</v>
      </c>
      <c r="F15" s="5"/>
    </row>
    <row r="16" spans="1:6" ht="12.75">
      <c r="A16" s="3"/>
      <c r="B16" s="5">
        <f>B15-C15-D15-E15</f>
        <v>688.8888888888889</v>
      </c>
      <c r="C16" s="5">
        <f t="shared" si="1"/>
        <v>11.11111111111111</v>
      </c>
      <c r="D16" s="5">
        <f t="shared" si="1"/>
        <v>11.11111111111111</v>
      </c>
      <c r="E16" s="5">
        <f>C$3-C16-D16</f>
        <v>177.77777777777777</v>
      </c>
      <c r="F16" s="5"/>
    </row>
    <row r="17" spans="1:6" ht="12.75">
      <c r="A17" s="3"/>
      <c r="B17" s="5">
        <f>B16-C16-D16-E16</f>
        <v>488.88888888888897</v>
      </c>
      <c r="C17" s="5">
        <f t="shared" si="1"/>
        <v>11.11111111111111</v>
      </c>
      <c r="D17" s="5">
        <f t="shared" si="1"/>
        <v>11.11111111111111</v>
      </c>
      <c r="E17" s="5">
        <f>C$3-C17-D17</f>
        <v>177.77777777777777</v>
      </c>
      <c r="F17" s="5"/>
    </row>
    <row r="18" spans="1:6" ht="12.75">
      <c r="A18" s="3"/>
      <c r="B18" s="5">
        <f>B17-C17-D17-E17</f>
        <v>288.888888888889</v>
      </c>
      <c r="C18" s="5">
        <f>$C$4</f>
        <v>11.11111111111111</v>
      </c>
      <c r="D18" s="5">
        <f t="shared" si="1"/>
        <v>11.11111111111111</v>
      </c>
      <c r="E18" s="5">
        <f>C$3-C18-D18</f>
        <v>177.77777777777777</v>
      </c>
      <c r="F18" s="5"/>
    </row>
    <row r="19" spans="1:6" ht="12.75">
      <c r="A19" s="3"/>
      <c r="B19" s="5">
        <f>B18-C18-D18-E18</f>
        <v>88.88888888888908</v>
      </c>
      <c r="C19" s="5">
        <f>$C$4</f>
        <v>11.11111111111111</v>
      </c>
      <c r="D19" s="5"/>
      <c r="E19" s="5">
        <f>MIN(C$3,B19)-C19-D19</f>
        <v>77.77777777777797</v>
      </c>
      <c r="F19" s="5">
        <f>SUM(E15:E19)-C$4</f>
        <v>777.7777777777779</v>
      </c>
    </row>
    <row r="20" spans="1:6" ht="12.75">
      <c r="A20" s="3"/>
      <c r="B20" s="5"/>
      <c r="C20" s="5"/>
      <c r="D20" s="5"/>
      <c r="E20" s="5"/>
      <c r="F20" s="5"/>
    </row>
    <row r="21" spans="1:6" ht="12.75">
      <c r="A21" s="3">
        <v>3</v>
      </c>
      <c r="B21" s="5">
        <f>F19</f>
        <v>777.7777777777779</v>
      </c>
      <c r="C21" s="5">
        <f aca="true" t="shared" si="2" ref="C21:D24">$C$4</f>
        <v>11.11111111111111</v>
      </c>
      <c r="D21" s="5">
        <f t="shared" si="2"/>
        <v>11.11111111111111</v>
      </c>
      <c r="E21" s="5">
        <f>C$3-C21-D21</f>
        <v>177.77777777777777</v>
      </c>
      <c r="F21" s="5"/>
    </row>
    <row r="22" spans="1:6" ht="12.75">
      <c r="A22" s="3"/>
      <c r="B22" s="5">
        <f>B21-C21-D21-E21</f>
        <v>577.777777777778</v>
      </c>
      <c r="C22" s="5">
        <f t="shared" si="2"/>
        <v>11.11111111111111</v>
      </c>
      <c r="D22" s="5">
        <f t="shared" si="2"/>
        <v>11.11111111111111</v>
      </c>
      <c r="E22" s="5">
        <f>C$3-C22-D22</f>
        <v>177.77777777777777</v>
      </c>
      <c r="F22" s="5"/>
    </row>
    <row r="23" spans="1:6" ht="12.75">
      <c r="A23" s="3"/>
      <c r="B23" s="5">
        <f>B22-C22-D22-E22</f>
        <v>377.7777777777781</v>
      </c>
      <c r="C23" s="5">
        <f t="shared" si="2"/>
        <v>11.11111111111111</v>
      </c>
      <c r="D23" s="5">
        <f t="shared" si="2"/>
        <v>11.11111111111111</v>
      </c>
      <c r="E23" s="5">
        <f>C$3-C23-D23</f>
        <v>177.77777777777777</v>
      </c>
      <c r="F23" s="5"/>
    </row>
    <row r="24" spans="1:6" ht="12.75">
      <c r="A24" s="3"/>
      <c r="B24" s="5">
        <f>B23-C23-D23-E23</f>
        <v>177.77777777777817</v>
      </c>
      <c r="C24" s="5">
        <f t="shared" si="2"/>
        <v>11.11111111111111</v>
      </c>
      <c r="D24" s="5"/>
      <c r="E24" s="5">
        <f>MIN(C$3,B24)-C24-D24</f>
        <v>166.66666666666706</v>
      </c>
      <c r="F24" s="5">
        <f>SUM(E21:E24)-C$4</f>
        <v>688.8888888888893</v>
      </c>
    </row>
    <row r="25" spans="1:6" ht="12.75">
      <c r="A25" s="3"/>
      <c r="B25" s="5"/>
      <c r="C25" s="5"/>
      <c r="D25" s="5"/>
      <c r="E25" s="5"/>
      <c r="F25" s="5"/>
    </row>
    <row r="26" spans="1:6" ht="12.75">
      <c r="A26" s="3">
        <v>4</v>
      </c>
      <c r="B26" s="5">
        <f>F24</f>
        <v>688.8888888888893</v>
      </c>
      <c r="C26" s="5">
        <f aca="true" t="shared" si="3" ref="C26:D28">$C$4</f>
        <v>11.11111111111111</v>
      </c>
      <c r="D26" s="5">
        <f t="shared" si="3"/>
        <v>11.11111111111111</v>
      </c>
      <c r="E26" s="5">
        <f>C$3-C26-D26</f>
        <v>177.77777777777777</v>
      </c>
      <c r="F26" s="5"/>
    </row>
    <row r="27" spans="1:6" ht="12.75">
      <c r="A27" s="3"/>
      <c r="B27" s="5">
        <f>B26-C26-D26-E26</f>
        <v>488.8888888888893</v>
      </c>
      <c r="C27" s="5">
        <f t="shared" si="3"/>
        <v>11.11111111111111</v>
      </c>
      <c r="D27" s="5">
        <f t="shared" si="3"/>
        <v>11.11111111111111</v>
      </c>
      <c r="E27" s="5">
        <f>C$3-C27-D27</f>
        <v>177.77777777777777</v>
      </c>
      <c r="F27" s="5"/>
    </row>
    <row r="28" spans="1:6" ht="12.75">
      <c r="A28" s="3"/>
      <c r="B28" s="5">
        <f>B27-C27-D27-E27</f>
        <v>288.88888888888937</v>
      </c>
      <c r="C28" s="5">
        <f t="shared" si="3"/>
        <v>11.11111111111111</v>
      </c>
      <c r="D28" s="5">
        <f t="shared" si="3"/>
        <v>11.11111111111111</v>
      </c>
      <c r="E28" s="5">
        <f>MIN(C$3,B28)-C28-D28</f>
        <v>177.77777777777777</v>
      </c>
      <c r="F28" s="5"/>
    </row>
    <row r="29" spans="1:6" ht="12.75">
      <c r="A29" s="3"/>
      <c r="B29" s="5">
        <f>B28-C28-D28-E28</f>
        <v>88.88888888888943</v>
      </c>
      <c r="C29" s="5">
        <f>$C$4</f>
        <v>11.11111111111111</v>
      </c>
      <c r="D29" s="5"/>
      <c r="E29" s="5">
        <f>MIN(C$3,B29)-C29-D29</f>
        <v>77.77777777777831</v>
      </c>
      <c r="F29" s="5">
        <f>SUM(E26:E29)-C$4</f>
        <v>600.0000000000005</v>
      </c>
    </row>
    <row r="30" spans="1:6" ht="12.75">
      <c r="A30" s="3"/>
      <c r="B30" s="5"/>
      <c r="C30" s="5"/>
      <c r="D30" s="5"/>
      <c r="E30" s="5"/>
      <c r="F30" s="5"/>
    </row>
    <row r="31" spans="1:6" ht="12.75">
      <c r="A31" s="3">
        <v>5</v>
      </c>
      <c r="B31" s="5">
        <f>F29</f>
        <v>600.0000000000005</v>
      </c>
      <c r="C31" s="5">
        <f>$C$4</f>
        <v>11.11111111111111</v>
      </c>
      <c r="D31" s="5">
        <f>$C$4</f>
        <v>11.11111111111111</v>
      </c>
      <c r="E31" s="5">
        <f>C$3-C31-D31</f>
        <v>177.77777777777777</v>
      </c>
      <c r="F31" s="5"/>
    </row>
    <row r="32" spans="2:6" ht="12.75">
      <c r="B32" s="5">
        <f>B31-C31-D31-E31</f>
        <v>400.0000000000005</v>
      </c>
      <c r="C32" s="5">
        <f>$C$4</f>
        <v>11.11111111111111</v>
      </c>
      <c r="D32" s="5">
        <f aca="true" t="shared" si="4" ref="D32:D46">$C$4</f>
        <v>11.11111111111111</v>
      </c>
      <c r="E32" s="5">
        <f>MIN(C$3,B32)-C32-D32</f>
        <v>177.77777777777777</v>
      </c>
      <c r="F32" s="13"/>
    </row>
    <row r="33" spans="1:6" ht="12.75">
      <c r="A33" s="3"/>
      <c r="B33" s="5">
        <f>B32-C32-D32-E32</f>
        <v>200.00000000000057</v>
      </c>
      <c r="C33" s="5">
        <f>$C$4</f>
        <v>11.11111111111111</v>
      </c>
      <c r="D33" s="5"/>
      <c r="E33" s="5">
        <f>MIN(C$3,B33)-C33-D33</f>
        <v>188.88888888888889</v>
      </c>
      <c r="F33" s="5">
        <f>SUM(E31:E33)-C$4</f>
        <v>533.3333333333334</v>
      </c>
    </row>
    <row r="34" spans="2:6" ht="12.75">
      <c r="B34" s="5"/>
      <c r="C34" s="5"/>
      <c r="D34" s="5"/>
      <c r="E34" s="5"/>
      <c r="F34" s="5"/>
    </row>
    <row r="35" spans="1:6" ht="12.75">
      <c r="A35" s="3">
        <v>6</v>
      </c>
      <c r="B35" s="5">
        <f>F33</f>
        <v>533.3333333333334</v>
      </c>
      <c r="C35" s="5">
        <f>$C$4</f>
        <v>11.11111111111111</v>
      </c>
      <c r="D35" s="5">
        <f t="shared" si="4"/>
        <v>11.11111111111111</v>
      </c>
      <c r="E35" s="5">
        <f>MIN(C$3,B35)-C35-D35</f>
        <v>177.77777777777777</v>
      </c>
      <c r="F35" s="5"/>
    </row>
    <row r="36" spans="1:6" ht="12.75">
      <c r="A36" s="3"/>
      <c r="B36" s="5">
        <f>B35-C35-D35-E35</f>
        <v>333.3333333333334</v>
      </c>
      <c r="C36" s="5">
        <f>$C$4</f>
        <v>11.11111111111111</v>
      </c>
      <c r="D36" s="5">
        <f t="shared" si="4"/>
        <v>11.11111111111111</v>
      </c>
      <c r="E36" s="5">
        <f>MIN(C$3,B36)-C36-D36</f>
        <v>177.77777777777777</v>
      </c>
      <c r="F36" s="5"/>
    </row>
    <row r="37" spans="1:6" ht="12.75">
      <c r="A37" s="3"/>
      <c r="B37" s="5">
        <f>B36-C36-D36-E36</f>
        <v>133.33333333333348</v>
      </c>
      <c r="C37" s="5">
        <f>$C$4</f>
        <v>11.11111111111111</v>
      </c>
      <c r="D37" s="5"/>
      <c r="E37" s="5">
        <f>MIN(C$3,B37)-C37-D37</f>
        <v>122.22222222222237</v>
      </c>
      <c r="F37" s="5">
        <f>SUM(E35:E37)-C$4</f>
        <v>466.66666666666686</v>
      </c>
    </row>
    <row r="38" spans="1:6" ht="12.75">
      <c r="A38" s="3"/>
      <c r="B38" s="5"/>
      <c r="C38" s="5"/>
      <c r="D38" s="5"/>
      <c r="E38" s="5"/>
      <c r="F38" s="5"/>
    </row>
    <row r="39" spans="1:6" ht="12.75">
      <c r="A39" s="3">
        <v>7</v>
      </c>
      <c r="B39" s="5">
        <f>F37</f>
        <v>466.66666666666686</v>
      </c>
      <c r="C39" s="5">
        <f>$C$4</f>
        <v>11.11111111111111</v>
      </c>
      <c r="D39" s="5">
        <f t="shared" si="4"/>
        <v>11.11111111111111</v>
      </c>
      <c r="E39" s="5">
        <f>MIN(C$3,B39)-C39-D39</f>
        <v>177.77777777777777</v>
      </c>
      <c r="F39" s="5"/>
    </row>
    <row r="40" spans="1:6" ht="12.75">
      <c r="A40" s="3"/>
      <c r="B40" s="5">
        <f>B39-C39-D39-E39</f>
        <v>266.6666666666669</v>
      </c>
      <c r="C40" s="5">
        <f>$C$4</f>
        <v>11.11111111111111</v>
      </c>
      <c r="D40" s="5">
        <f t="shared" si="4"/>
        <v>11.11111111111111</v>
      </c>
      <c r="E40" s="5">
        <f>MIN(C$3,B40)-C$40-D40</f>
        <v>177.77777777777777</v>
      </c>
      <c r="F40" s="5"/>
    </row>
    <row r="41" spans="1:6" ht="12.75">
      <c r="A41" s="3"/>
      <c r="B41" s="5">
        <f>B40-C$40-D40-E40</f>
        <v>66.66666666666691</v>
      </c>
      <c r="C41" s="5">
        <f>$C$4</f>
        <v>11.11111111111111</v>
      </c>
      <c r="D41" s="5"/>
      <c r="E41" s="5">
        <f>MIN(C$3,B41)-C$41-D41</f>
        <v>55.5555555555558</v>
      </c>
      <c r="F41" s="5">
        <f>SUM(E39:E41)-C$4</f>
        <v>400.0000000000002</v>
      </c>
    </row>
    <row r="42" spans="1:6" ht="12.75">
      <c r="A42" s="3"/>
      <c r="B42" s="5"/>
      <c r="C42" s="5"/>
      <c r="D42" s="5"/>
      <c r="E42" s="5"/>
      <c r="F42" s="5"/>
    </row>
    <row r="43" spans="1:6" ht="12.75">
      <c r="A43" s="3">
        <v>8</v>
      </c>
      <c r="B43" s="5">
        <f>F41</f>
        <v>400.0000000000002</v>
      </c>
      <c r="C43" s="5">
        <f>$C$4</f>
        <v>11.11111111111111</v>
      </c>
      <c r="D43" s="5">
        <f t="shared" si="4"/>
        <v>11.11111111111111</v>
      </c>
      <c r="E43" s="5">
        <f>MIN(C$3,B43)-C$43-D43</f>
        <v>177.77777777777777</v>
      </c>
      <c r="F43" s="5"/>
    </row>
    <row r="44" spans="1:6" ht="12.75">
      <c r="A44" s="3"/>
      <c r="B44" s="5">
        <f>B43-C$43-D43-E43</f>
        <v>200.00000000000028</v>
      </c>
      <c r="C44" s="5">
        <f>$C$4</f>
        <v>11.11111111111111</v>
      </c>
      <c r="D44" s="5"/>
      <c r="E44" s="5">
        <f>MIN(C$3,B44)-C$44-D44</f>
        <v>188.88888888888889</v>
      </c>
      <c r="F44" s="5">
        <f>SUM(E43:E44)-C$4</f>
        <v>355.55555555555554</v>
      </c>
    </row>
    <row r="45" spans="1:6" ht="12.75">
      <c r="A45" s="3"/>
      <c r="B45" s="5"/>
      <c r="C45" s="5"/>
      <c r="D45" s="5"/>
      <c r="E45" s="5"/>
      <c r="F45" s="5"/>
    </row>
    <row r="46" spans="1:6" ht="13.5" thickBot="1">
      <c r="A46" s="3">
        <v>9</v>
      </c>
      <c r="B46" s="5">
        <f>F44</f>
        <v>355.55555555555554</v>
      </c>
      <c r="C46" s="5">
        <f>$C$4</f>
        <v>11.11111111111111</v>
      </c>
      <c r="D46" s="5">
        <f t="shared" si="4"/>
        <v>11.11111111111111</v>
      </c>
      <c r="E46" s="5">
        <f>MIN(C$3,B46)-C$46-D46</f>
        <v>177.77777777777777</v>
      </c>
      <c r="F46" s="5"/>
    </row>
    <row r="47" spans="1:6" ht="13.5" thickBot="1">
      <c r="A47" s="3"/>
      <c r="B47" s="5">
        <f>B46-C$46-D46-E46</f>
        <v>155.5555555555556</v>
      </c>
      <c r="C47" s="5">
        <f>$C$4</f>
        <v>11.11111111111111</v>
      </c>
      <c r="D47" s="5"/>
      <c r="E47" s="5">
        <f>MIN(C$3,B47)-C$47-D47</f>
        <v>144.44444444444449</v>
      </c>
      <c r="F47" s="6">
        <f>SUM(E46:E47)-C$4</f>
        <v>311.1111111111112</v>
      </c>
    </row>
    <row r="49" spans="1:6" ht="12.75">
      <c r="A49" s="3" t="s">
        <v>13</v>
      </c>
      <c r="C49" s="5">
        <f>SUM(C9:C$47)+SUM(D9:D47)</f>
        <v>588.8888888888888</v>
      </c>
      <c r="D49" s="5"/>
      <c r="E49" t="s">
        <v>12</v>
      </c>
      <c r="F49" s="9">
        <f>SUM(C$49:C$50)</f>
        <v>688.8888888888888</v>
      </c>
    </row>
    <row r="50" spans="1:6" ht="12.75">
      <c r="A50" t="s">
        <v>8</v>
      </c>
      <c r="C50">
        <v>100</v>
      </c>
      <c r="D50" s="5"/>
      <c r="F50" s="5"/>
    </row>
    <row r="51" spans="1:6" ht="12.75">
      <c r="A51" s="3"/>
      <c r="F51" s="5">
        <f>SUM(F47:F49)</f>
        <v>1000</v>
      </c>
    </row>
  </sheetData>
  <mergeCells count="1">
    <mergeCell ref="C6:D6"/>
  </mergeCells>
  <printOptions/>
  <pageMargins left="0.75" right="0.75" top="1" bottom="1" header="0.4921259845" footer="0.492125984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1121"/>
  <dimension ref="A1:F56"/>
  <sheetViews>
    <sheetView workbookViewId="0" topLeftCell="A42">
      <selection activeCell="C55" sqref="C55"/>
    </sheetView>
  </sheetViews>
  <sheetFormatPr defaultColWidth="11.421875" defaultRowHeight="12.75"/>
  <cols>
    <col min="3" max="3" width="11.00390625" style="0" customWidth="1"/>
    <col min="4" max="4" width="10.57421875" style="0" customWidth="1"/>
    <col min="6" max="6" width="11.140625" style="0" customWidth="1"/>
  </cols>
  <sheetData>
    <row r="1" spans="2:3" ht="12.75">
      <c r="B1" t="s">
        <v>0</v>
      </c>
      <c r="C1">
        <v>100</v>
      </c>
    </row>
    <row r="2" spans="2:3" ht="12.75">
      <c r="B2" t="s">
        <v>17</v>
      </c>
      <c r="C2">
        <v>1000</v>
      </c>
    </row>
    <row r="3" spans="2:3" ht="12.75">
      <c r="B3" t="s">
        <v>1</v>
      </c>
      <c r="C3">
        <v>200</v>
      </c>
    </row>
    <row r="4" spans="2:4" ht="12.75">
      <c r="B4" t="s">
        <v>2</v>
      </c>
      <c r="C4">
        <v>10</v>
      </c>
      <c r="D4" s="2"/>
    </row>
    <row r="6" spans="1:6" ht="12.75">
      <c r="A6" s="1"/>
      <c r="B6" s="1" t="s">
        <v>5</v>
      </c>
      <c r="C6" s="18" t="s">
        <v>6</v>
      </c>
      <c r="D6" s="18"/>
      <c r="E6" s="1" t="s">
        <v>3</v>
      </c>
      <c r="F6" s="1" t="s">
        <v>14</v>
      </c>
    </row>
    <row r="7" spans="1:6" ht="12.75">
      <c r="A7" s="1"/>
      <c r="B7" s="1"/>
      <c r="C7" s="1" t="s">
        <v>7</v>
      </c>
      <c r="D7" s="1" t="s">
        <v>8</v>
      </c>
      <c r="E7" s="1"/>
      <c r="F7" s="1"/>
    </row>
    <row r="8" ht="12.75">
      <c r="A8" s="3" t="s">
        <v>2</v>
      </c>
    </row>
    <row r="9" spans="1:5" ht="12.75">
      <c r="A9" s="3">
        <v>1</v>
      </c>
      <c r="B9">
        <f>C2</f>
        <v>1000</v>
      </c>
      <c r="C9">
        <f aca="true" t="shared" si="0" ref="C9:D12">$C$4</f>
        <v>10</v>
      </c>
      <c r="D9">
        <f t="shared" si="0"/>
        <v>10</v>
      </c>
      <c r="E9">
        <f>C$3-C9-D9</f>
        <v>180</v>
      </c>
    </row>
    <row r="10" spans="1:5" ht="12.75">
      <c r="A10" s="3"/>
      <c r="B10">
        <f>B9-C9-D9-E9</f>
        <v>800</v>
      </c>
      <c r="C10">
        <f t="shared" si="0"/>
        <v>10</v>
      </c>
      <c r="D10">
        <f t="shared" si="0"/>
        <v>10</v>
      </c>
      <c r="E10">
        <f>C$3-C10-D10</f>
        <v>180</v>
      </c>
    </row>
    <row r="11" spans="1:5" ht="12.75">
      <c r="A11" s="3"/>
      <c r="B11">
        <f>B10-C10-D10-E10</f>
        <v>600</v>
      </c>
      <c r="C11">
        <f t="shared" si="0"/>
        <v>10</v>
      </c>
      <c r="D11">
        <f t="shared" si="0"/>
        <v>10</v>
      </c>
      <c r="E11">
        <f>C$3-C11-D11</f>
        <v>180</v>
      </c>
    </row>
    <row r="12" spans="1:5" ht="12.75">
      <c r="A12" s="3"/>
      <c r="B12">
        <f>B11-C11-D11-E11</f>
        <v>400</v>
      </c>
      <c r="C12">
        <f t="shared" si="0"/>
        <v>10</v>
      </c>
      <c r="D12">
        <f t="shared" si="0"/>
        <v>10</v>
      </c>
      <c r="E12">
        <f>C$3-C12-D12</f>
        <v>180</v>
      </c>
    </row>
    <row r="13" spans="1:6" ht="12.75">
      <c r="A13" s="3"/>
      <c r="B13">
        <f>B12-C12-D12-E12</f>
        <v>200</v>
      </c>
      <c r="C13">
        <f>$C$4</f>
        <v>10</v>
      </c>
      <c r="E13">
        <f>C$3-C13-D13</f>
        <v>190</v>
      </c>
      <c r="F13">
        <f>SUM(E9:E13)-C$4</f>
        <v>900</v>
      </c>
    </row>
    <row r="14" ht="12.75">
      <c r="A14" s="3"/>
    </row>
    <row r="15" spans="1:5" ht="12.75">
      <c r="A15" s="3">
        <v>2</v>
      </c>
      <c r="B15">
        <f>F13</f>
        <v>900</v>
      </c>
      <c r="C15">
        <f aca="true" t="shared" si="1" ref="C15:D17">$C$4</f>
        <v>10</v>
      </c>
      <c r="D15">
        <f t="shared" si="1"/>
        <v>10</v>
      </c>
      <c r="E15">
        <f>C$3-C15-D15</f>
        <v>180</v>
      </c>
    </row>
    <row r="16" spans="1:5" ht="12.75">
      <c r="A16" s="3"/>
      <c r="B16">
        <f>B15-C15-D15-E15</f>
        <v>700</v>
      </c>
      <c r="C16">
        <f t="shared" si="1"/>
        <v>10</v>
      </c>
      <c r="D16">
        <f t="shared" si="1"/>
        <v>10</v>
      </c>
      <c r="E16">
        <f>C$3-C16-D16</f>
        <v>180</v>
      </c>
    </row>
    <row r="17" spans="1:5" ht="12.75">
      <c r="A17" s="3"/>
      <c r="B17">
        <f>B16-C16-D16-E16</f>
        <v>500</v>
      </c>
      <c r="C17">
        <f t="shared" si="1"/>
        <v>10</v>
      </c>
      <c r="D17">
        <f t="shared" si="1"/>
        <v>10</v>
      </c>
      <c r="E17">
        <f>C$3-C17-D17</f>
        <v>180</v>
      </c>
    </row>
    <row r="18" spans="1:5" ht="12.75">
      <c r="A18" s="3"/>
      <c r="B18">
        <f>B17-C17-D17-E17</f>
        <v>300</v>
      </c>
      <c r="C18">
        <f>$C$4</f>
        <v>10</v>
      </c>
      <c r="D18">
        <v>10</v>
      </c>
      <c r="E18">
        <f>C$3-C18-D18</f>
        <v>180</v>
      </c>
    </row>
    <row r="19" spans="1:6" ht="12.75">
      <c r="A19" s="3"/>
      <c r="B19">
        <f>B18-C18-D18-E18</f>
        <v>100</v>
      </c>
      <c r="C19">
        <f>$C$4</f>
        <v>10</v>
      </c>
      <c r="E19">
        <f>MIN(C$3,B19)-C19-D19</f>
        <v>90</v>
      </c>
      <c r="F19">
        <f>SUM(E15:E19)-C$4</f>
        <v>800</v>
      </c>
    </row>
    <row r="20" ht="12.75">
      <c r="A20" s="3"/>
    </row>
    <row r="21" spans="1:5" ht="12.75">
      <c r="A21" s="3">
        <v>3</v>
      </c>
      <c r="B21">
        <f>F19</f>
        <v>800</v>
      </c>
      <c r="C21">
        <f aca="true" t="shared" si="2" ref="C21:D24">$C$4</f>
        <v>10</v>
      </c>
      <c r="D21">
        <f t="shared" si="2"/>
        <v>10</v>
      </c>
      <c r="E21">
        <f>C$3-C21-D21</f>
        <v>180</v>
      </c>
    </row>
    <row r="22" spans="1:5" ht="12.75">
      <c r="A22" s="3"/>
      <c r="B22">
        <f>B21-C21-D21-E21</f>
        <v>600</v>
      </c>
      <c r="C22">
        <f t="shared" si="2"/>
        <v>10</v>
      </c>
      <c r="D22">
        <f t="shared" si="2"/>
        <v>10</v>
      </c>
      <c r="E22">
        <f>C$3-C22-D22</f>
        <v>180</v>
      </c>
    </row>
    <row r="23" spans="1:5" ht="12.75">
      <c r="A23" s="3"/>
      <c r="B23">
        <f>B22-C22-D22-E22</f>
        <v>400</v>
      </c>
      <c r="C23">
        <f t="shared" si="2"/>
        <v>10</v>
      </c>
      <c r="D23">
        <f t="shared" si="2"/>
        <v>10</v>
      </c>
      <c r="E23">
        <f>C$3-C23-D23</f>
        <v>180</v>
      </c>
    </row>
    <row r="24" spans="1:6" ht="12.75">
      <c r="A24" s="3"/>
      <c r="B24">
        <f>B23-C23-D23-E23</f>
        <v>200</v>
      </c>
      <c r="C24">
        <f t="shared" si="2"/>
        <v>10</v>
      </c>
      <c r="E24">
        <f>C$3-C24-D24</f>
        <v>190</v>
      </c>
      <c r="F24">
        <f>SUM(E21:E24)-C$4</f>
        <v>720</v>
      </c>
    </row>
    <row r="25" ht="12.75">
      <c r="A25" s="3"/>
    </row>
    <row r="26" spans="1:5" ht="12.75">
      <c r="A26" s="3">
        <v>4</v>
      </c>
      <c r="B26">
        <f>F24</f>
        <v>720</v>
      </c>
      <c r="C26">
        <f>$C$4</f>
        <v>10</v>
      </c>
      <c r="D26">
        <f>$C$4</f>
        <v>10</v>
      </c>
      <c r="E26">
        <f>C$3-C26-D26</f>
        <v>180</v>
      </c>
    </row>
    <row r="27" spans="1:5" ht="12.75">
      <c r="A27" s="3"/>
      <c r="B27">
        <f>B26-C26-D26-E26</f>
        <v>520</v>
      </c>
      <c r="C27">
        <f>$C$4</f>
        <v>10</v>
      </c>
      <c r="D27">
        <f>$C$4</f>
        <v>10</v>
      </c>
      <c r="E27">
        <f>C$3-C27-D27</f>
        <v>180</v>
      </c>
    </row>
    <row r="28" spans="1:5" ht="12.75">
      <c r="A28" s="3"/>
      <c r="B28">
        <f>B27-C27-D27-E27</f>
        <v>320</v>
      </c>
      <c r="C28">
        <f>$C$4</f>
        <v>10</v>
      </c>
      <c r="D28">
        <v>10</v>
      </c>
      <c r="E28">
        <f>MIN(C$3,B28)-C28-D28</f>
        <v>180</v>
      </c>
    </row>
    <row r="29" spans="1:6" ht="12.75">
      <c r="A29" s="3"/>
      <c r="B29">
        <f>B28-C28-D28-E28</f>
        <v>120</v>
      </c>
      <c r="C29">
        <f>$C$4</f>
        <v>10</v>
      </c>
      <c r="E29">
        <f>MIN(C$3,B29)-C29-D29</f>
        <v>110</v>
      </c>
      <c r="F29">
        <f>SUM(E26:E29)-C$4</f>
        <v>640</v>
      </c>
    </row>
    <row r="30" ht="12.75">
      <c r="A30" s="3"/>
    </row>
    <row r="31" spans="1:5" ht="12.75">
      <c r="A31" s="3">
        <v>5</v>
      </c>
      <c r="B31">
        <f>F29</f>
        <v>640</v>
      </c>
      <c r="C31">
        <f>$C$4</f>
        <v>10</v>
      </c>
      <c r="D31">
        <f>$C$4</f>
        <v>10</v>
      </c>
      <c r="E31">
        <f>C$3-C31-D31</f>
        <v>180</v>
      </c>
    </row>
    <row r="32" spans="2:6" ht="12.75">
      <c r="B32">
        <f>B31-C31-D31-E31</f>
        <v>440</v>
      </c>
      <c r="C32">
        <f>$C$4</f>
        <v>10</v>
      </c>
      <c r="D32">
        <v>10</v>
      </c>
      <c r="E32">
        <f>MIN(C$3,B32)-C32-D32</f>
        <v>180</v>
      </c>
      <c r="F32" s="11"/>
    </row>
    <row r="33" spans="1:6" ht="12.75">
      <c r="A33" s="3"/>
      <c r="B33">
        <f>B32-C32-D32-E32</f>
        <v>240</v>
      </c>
      <c r="C33">
        <f>$C$4</f>
        <v>10</v>
      </c>
      <c r="D33">
        <v>10</v>
      </c>
      <c r="E33">
        <f>MIN(C$3,B33)-C33-D33</f>
        <v>180</v>
      </c>
      <c r="F33" s="11"/>
    </row>
    <row r="34" spans="2:6" ht="12.75">
      <c r="B34">
        <f>B33-C33-D33-E33</f>
        <v>40</v>
      </c>
      <c r="C34">
        <f>$C$4</f>
        <v>10</v>
      </c>
      <c r="E34">
        <f>MIN(C$3,B34)-C34-D34</f>
        <v>30</v>
      </c>
      <c r="F34" s="11">
        <f>SUM(E31:E34)-C$4</f>
        <v>560</v>
      </c>
    </row>
    <row r="36" spans="1:5" ht="12.75">
      <c r="A36" s="3">
        <v>6</v>
      </c>
      <c r="B36">
        <f>F34</f>
        <v>560</v>
      </c>
      <c r="C36">
        <f>$C$4</f>
        <v>10</v>
      </c>
      <c r="D36">
        <v>10</v>
      </c>
      <c r="E36">
        <f>MIN(C$3,B36)-C36-D36</f>
        <v>180</v>
      </c>
    </row>
    <row r="37" spans="1:5" ht="12.75">
      <c r="A37" s="3"/>
      <c r="B37">
        <f>B36-C36-D36-E36</f>
        <v>360</v>
      </c>
      <c r="C37">
        <f>$C$4</f>
        <v>10</v>
      </c>
      <c r="D37">
        <v>10</v>
      </c>
      <c r="E37">
        <f>MIN(C$3,B37)-C37-D37</f>
        <v>180</v>
      </c>
    </row>
    <row r="38" spans="1:6" ht="12.75">
      <c r="A38" s="3"/>
      <c r="B38">
        <f>B37-C37-D37-E37</f>
        <v>160</v>
      </c>
      <c r="C38">
        <f>$C$4</f>
        <v>10</v>
      </c>
      <c r="E38">
        <f>MIN(C$3,B38)-C38-D38</f>
        <v>150</v>
      </c>
      <c r="F38">
        <f>SUM(E36:E38)-C$4</f>
        <v>500</v>
      </c>
    </row>
    <row r="39" ht="12.75">
      <c r="A39" s="3"/>
    </row>
    <row r="40" spans="1:5" ht="12.75">
      <c r="A40" s="3">
        <v>7</v>
      </c>
      <c r="B40">
        <f>F38</f>
        <v>500</v>
      </c>
      <c r="C40">
        <f>$C$4</f>
        <v>10</v>
      </c>
      <c r="D40">
        <v>10</v>
      </c>
      <c r="E40">
        <f>MIN(C$3,B40)-C$40-D40</f>
        <v>180</v>
      </c>
    </row>
    <row r="41" spans="1:5" ht="12.75">
      <c r="A41" s="3"/>
      <c r="B41">
        <f>B40-C$40-D40-E40</f>
        <v>300</v>
      </c>
      <c r="C41">
        <f>$C$4</f>
        <v>10</v>
      </c>
      <c r="D41">
        <v>10</v>
      </c>
      <c r="E41">
        <f>MIN(C$3,B41)-C$41-D41</f>
        <v>180</v>
      </c>
    </row>
    <row r="42" spans="1:6" ht="12.75">
      <c r="A42" s="3"/>
      <c r="B42">
        <f>B41-C$41-D41-E41</f>
        <v>100</v>
      </c>
      <c r="C42">
        <f>$C$4</f>
        <v>10</v>
      </c>
      <c r="E42">
        <f>MIN(C$3,B42)-C$42-D42</f>
        <v>90</v>
      </c>
      <c r="F42">
        <f>SUM(E40:E42)-C$4</f>
        <v>440</v>
      </c>
    </row>
    <row r="43" ht="12.75">
      <c r="A43" s="3"/>
    </row>
    <row r="44" spans="1:5" ht="12.75">
      <c r="A44" s="3">
        <v>8</v>
      </c>
      <c r="B44">
        <f>F42</f>
        <v>440</v>
      </c>
      <c r="C44">
        <f>$C$4</f>
        <v>10</v>
      </c>
      <c r="D44">
        <v>10</v>
      </c>
      <c r="E44">
        <f>MIN(C$3,B44)-C$44-D44</f>
        <v>180</v>
      </c>
    </row>
    <row r="45" spans="1:5" ht="12.75">
      <c r="A45" s="3"/>
      <c r="B45">
        <f>B44-C$44-D44-E44</f>
        <v>240</v>
      </c>
      <c r="C45">
        <f>$C$4</f>
        <v>10</v>
      </c>
      <c r="D45">
        <v>10</v>
      </c>
      <c r="E45">
        <f>MIN(C$3,B45)-C$45-D45</f>
        <v>180</v>
      </c>
    </row>
    <row r="46" spans="1:6" ht="12.75">
      <c r="A46" s="3"/>
      <c r="B46">
        <f>B45-C$45-D45-E45</f>
        <v>40</v>
      </c>
      <c r="C46">
        <f>$C$4</f>
        <v>10</v>
      </c>
      <c r="E46">
        <f>MIN(C$3,B46)-C$46-D46</f>
        <v>30</v>
      </c>
      <c r="F46">
        <f>SUM(E44:E46)-C$4</f>
        <v>380</v>
      </c>
    </row>
    <row r="47" ht="12.75">
      <c r="A47" s="3"/>
    </row>
    <row r="48" spans="1:5" ht="12.75">
      <c r="A48" s="3">
        <v>9</v>
      </c>
      <c r="B48">
        <f>F46</f>
        <v>380</v>
      </c>
      <c r="C48">
        <f>$C$4</f>
        <v>10</v>
      </c>
      <c r="D48">
        <v>10</v>
      </c>
      <c r="E48">
        <f>MIN(C$3,B48)-C$48-D48</f>
        <v>180</v>
      </c>
    </row>
    <row r="49" spans="1:6" ht="12.75">
      <c r="A49" s="3"/>
      <c r="B49">
        <f>B48-C$48-D48-E48</f>
        <v>180</v>
      </c>
      <c r="C49">
        <f>$C$4</f>
        <v>10</v>
      </c>
      <c r="E49">
        <f>MIN(C$3,B49)-C$49-D49</f>
        <v>170</v>
      </c>
      <c r="F49">
        <f>SUM(E48:E49)-C$4</f>
        <v>340</v>
      </c>
    </row>
    <row r="50" ht="12.75">
      <c r="A50" s="3"/>
    </row>
    <row r="51" spans="1:5" ht="13.5" thickBot="1">
      <c r="A51" s="3">
        <v>10</v>
      </c>
      <c r="B51">
        <f>F49</f>
        <v>340</v>
      </c>
      <c r="C51">
        <f>$C$4</f>
        <v>10</v>
      </c>
      <c r="D51">
        <v>10</v>
      </c>
      <c r="E51">
        <f>MIN(C$3,B51)-C$41-D51</f>
        <v>180</v>
      </c>
    </row>
    <row r="52" spans="2:6" ht="13.5" thickBot="1">
      <c r="B52">
        <f>B51-C$41-D51-E51</f>
        <v>140</v>
      </c>
      <c r="C52">
        <f>$C$4</f>
        <v>10</v>
      </c>
      <c r="E52">
        <f>MIN(C$3,B52)-C$42-D52</f>
        <v>130</v>
      </c>
      <c r="F52" s="4">
        <f>SUM(E51:E52)-C$4</f>
        <v>300</v>
      </c>
    </row>
    <row r="54" spans="1:6" ht="12.75">
      <c r="A54" s="3" t="s">
        <v>13</v>
      </c>
      <c r="C54" s="5">
        <f>SUM(C9:C$52)+SUM(D9:D52)</f>
        <v>600</v>
      </c>
      <c r="D54" s="5"/>
      <c r="E54" t="s">
        <v>12</v>
      </c>
      <c r="F54" s="9">
        <f>SUM(C$54:C$55)</f>
        <v>700</v>
      </c>
    </row>
    <row r="55" spans="1:6" ht="12.75">
      <c r="A55" t="s">
        <v>8</v>
      </c>
      <c r="C55">
        <v>100</v>
      </c>
      <c r="D55" s="5"/>
      <c r="F55" s="5"/>
    </row>
    <row r="56" spans="1:6" ht="12.75">
      <c r="A56" s="3"/>
      <c r="F56">
        <f>SUM(F52:F54)</f>
        <v>1000</v>
      </c>
    </row>
  </sheetData>
  <mergeCells count="1">
    <mergeCell ref="C6:D6"/>
  </mergeCells>
  <printOptions/>
  <pageMargins left="0.75" right="0.75" top="1" bottom="1" header="0.4921259845" footer="0.492125984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belle11212"/>
  <dimension ref="A1:F62"/>
  <sheetViews>
    <sheetView workbookViewId="0" topLeftCell="A42">
      <selection activeCell="F65" sqref="F65"/>
    </sheetView>
  </sheetViews>
  <sheetFormatPr defaultColWidth="11.421875" defaultRowHeight="12.75"/>
  <cols>
    <col min="3" max="3" width="11.00390625" style="0" customWidth="1"/>
    <col min="4" max="4" width="10.57421875" style="0" customWidth="1"/>
    <col min="6" max="6" width="11.140625" style="0" customWidth="1"/>
  </cols>
  <sheetData>
    <row r="1" spans="2:3" ht="12.75">
      <c r="B1" t="s">
        <v>0</v>
      </c>
      <c r="C1">
        <v>100</v>
      </c>
    </row>
    <row r="2" spans="2:3" ht="12.75">
      <c r="B2" t="s">
        <v>17</v>
      </c>
      <c r="C2">
        <v>1000</v>
      </c>
    </row>
    <row r="3" spans="2:3" ht="12.75">
      <c r="B3" t="s">
        <v>1</v>
      </c>
      <c r="C3">
        <v>200</v>
      </c>
    </row>
    <row r="4" spans="2:4" ht="12.75">
      <c r="B4" t="s">
        <v>2</v>
      </c>
      <c r="C4" s="7">
        <f>100/11</f>
        <v>9.090909090909092</v>
      </c>
      <c r="D4" s="2"/>
    </row>
    <row r="6" spans="1:6" ht="12.75">
      <c r="A6" s="1"/>
      <c r="B6" s="1" t="s">
        <v>5</v>
      </c>
      <c r="C6" s="18" t="s">
        <v>6</v>
      </c>
      <c r="D6" s="18"/>
      <c r="E6" s="1" t="s">
        <v>3</v>
      </c>
      <c r="F6" s="1" t="s">
        <v>14</v>
      </c>
    </row>
    <row r="7" spans="1:6" ht="12.75">
      <c r="A7" s="1"/>
      <c r="B7" s="1"/>
      <c r="C7" s="1" t="s">
        <v>7</v>
      </c>
      <c r="D7" s="1" t="s">
        <v>8</v>
      </c>
      <c r="E7" s="1"/>
      <c r="F7" s="1"/>
    </row>
    <row r="8" ht="12.75">
      <c r="A8" s="3" t="s">
        <v>2</v>
      </c>
    </row>
    <row r="9" spans="1:6" ht="12.75">
      <c r="A9" s="3">
        <v>1</v>
      </c>
      <c r="B9" s="5">
        <f>C2</f>
        <v>1000</v>
      </c>
      <c r="C9" s="5">
        <f aca="true" t="shared" si="0" ref="C9:D12">$C$4</f>
        <v>9.090909090909092</v>
      </c>
      <c r="D9" s="5">
        <f t="shared" si="0"/>
        <v>9.090909090909092</v>
      </c>
      <c r="E9" s="5">
        <f>C$3-C9-D9</f>
        <v>181.8181818181818</v>
      </c>
      <c r="F9" s="5"/>
    </row>
    <row r="10" spans="1:6" ht="12.75">
      <c r="A10" s="3"/>
      <c r="B10" s="5">
        <f>B9-C9-D9-E9</f>
        <v>800</v>
      </c>
      <c r="C10" s="5">
        <f t="shared" si="0"/>
        <v>9.090909090909092</v>
      </c>
      <c r="D10" s="5">
        <f t="shared" si="0"/>
        <v>9.090909090909092</v>
      </c>
      <c r="E10" s="5">
        <f>C$3-C10-D10</f>
        <v>181.8181818181818</v>
      </c>
      <c r="F10" s="5"/>
    </row>
    <row r="11" spans="1:6" ht="12.75">
      <c r="A11" s="3"/>
      <c r="B11" s="5">
        <f>B10-C10-D10-E10</f>
        <v>600</v>
      </c>
      <c r="C11" s="5">
        <f t="shared" si="0"/>
        <v>9.090909090909092</v>
      </c>
      <c r="D11" s="5">
        <f t="shared" si="0"/>
        <v>9.090909090909092</v>
      </c>
      <c r="E11" s="5">
        <f>C$3-C11-D11</f>
        <v>181.8181818181818</v>
      </c>
      <c r="F11" s="5"/>
    </row>
    <row r="12" spans="1:6" ht="12.75">
      <c r="A12" s="3"/>
      <c r="B12" s="5">
        <f>B11-C11-D11-E11</f>
        <v>399.99999999999994</v>
      </c>
      <c r="C12" s="5">
        <f t="shared" si="0"/>
        <v>9.090909090909092</v>
      </c>
      <c r="D12" s="5">
        <f t="shared" si="0"/>
        <v>9.090909090909092</v>
      </c>
      <c r="E12" s="5">
        <f>C$3-C12-D12</f>
        <v>181.8181818181818</v>
      </c>
      <c r="F12" s="5"/>
    </row>
    <row r="13" spans="1:6" ht="12.75">
      <c r="A13" s="3"/>
      <c r="B13" s="5">
        <f>B12-C12-D12-E12</f>
        <v>200</v>
      </c>
      <c r="C13" s="5">
        <f>$C$4</f>
        <v>9.090909090909092</v>
      </c>
      <c r="D13" s="5"/>
      <c r="E13" s="5">
        <f>C$3-C13-D13</f>
        <v>190.9090909090909</v>
      </c>
      <c r="F13" s="5">
        <f>SUM(E9:E13)-C$4</f>
        <v>909.090909090909</v>
      </c>
    </row>
    <row r="14" spans="1:6" ht="12.75">
      <c r="A14" s="3"/>
      <c r="B14" s="5"/>
      <c r="C14" s="5"/>
      <c r="D14" s="5"/>
      <c r="E14" s="5"/>
      <c r="F14" s="5"/>
    </row>
    <row r="15" spans="1:6" ht="12.75">
      <c r="A15" s="3">
        <v>2</v>
      </c>
      <c r="B15" s="5">
        <f>F13</f>
        <v>909.090909090909</v>
      </c>
      <c r="C15" s="5">
        <f aca="true" t="shared" si="1" ref="C15:D18">$C$4</f>
        <v>9.090909090909092</v>
      </c>
      <c r="D15" s="5">
        <f t="shared" si="1"/>
        <v>9.090909090909092</v>
      </c>
      <c r="E15" s="5">
        <f>C$3-C15-D15</f>
        <v>181.8181818181818</v>
      </c>
      <c r="F15" s="5"/>
    </row>
    <row r="16" spans="1:6" ht="12.75">
      <c r="A16" s="3"/>
      <c r="B16" s="5">
        <f>B15-C15-D15-E15</f>
        <v>709.090909090909</v>
      </c>
      <c r="C16" s="5">
        <f t="shared" si="1"/>
        <v>9.090909090909092</v>
      </c>
      <c r="D16" s="5">
        <f t="shared" si="1"/>
        <v>9.090909090909092</v>
      </c>
      <c r="E16" s="5">
        <f>C$3-C16-D16</f>
        <v>181.8181818181818</v>
      </c>
      <c r="F16" s="5"/>
    </row>
    <row r="17" spans="1:6" ht="12.75">
      <c r="A17" s="3"/>
      <c r="B17" s="5">
        <f>B16-C16-D16-E16</f>
        <v>509.09090909090895</v>
      </c>
      <c r="C17" s="5">
        <f t="shared" si="1"/>
        <v>9.090909090909092</v>
      </c>
      <c r="D17" s="5">
        <f t="shared" si="1"/>
        <v>9.090909090909092</v>
      </c>
      <c r="E17" s="5">
        <f>C$3-C17-D17</f>
        <v>181.8181818181818</v>
      </c>
      <c r="F17" s="5"/>
    </row>
    <row r="18" spans="1:6" ht="12.75">
      <c r="A18" s="3"/>
      <c r="B18" s="5">
        <f>B17-C17-D17-E17</f>
        <v>309.090909090909</v>
      </c>
      <c r="C18" s="5">
        <f>$C$4</f>
        <v>9.090909090909092</v>
      </c>
      <c r="D18" s="5">
        <f t="shared" si="1"/>
        <v>9.090909090909092</v>
      </c>
      <c r="E18" s="5">
        <f>C$3-C18-D18</f>
        <v>181.8181818181818</v>
      </c>
      <c r="F18" s="5"/>
    </row>
    <row r="19" spans="1:6" ht="12.75">
      <c r="A19" s="3"/>
      <c r="B19" s="5">
        <f>B18-C18-D18-E18</f>
        <v>109.09090909090907</v>
      </c>
      <c r="C19" s="5">
        <f>$C$4</f>
        <v>9.090909090909092</v>
      </c>
      <c r="D19" s="5"/>
      <c r="E19" s="5">
        <f>MIN(C$3,B19)-C19-D19</f>
        <v>99.99999999999997</v>
      </c>
      <c r="F19" s="5">
        <f>SUM(E15:E19)-C$4</f>
        <v>818.1818181818181</v>
      </c>
    </row>
    <row r="20" spans="1:6" ht="12.75">
      <c r="A20" s="3"/>
      <c r="B20" s="5"/>
      <c r="C20" s="5"/>
      <c r="D20" s="5"/>
      <c r="E20" s="5"/>
      <c r="F20" s="5"/>
    </row>
    <row r="21" spans="1:6" ht="12.75">
      <c r="A21" s="3">
        <v>3</v>
      </c>
      <c r="B21" s="5">
        <f>F19</f>
        <v>818.1818181818181</v>
      </c>
      <c r="C21" s="5">
        <f aca="true" t="shared" si="2" ref="C21:D24">$C$4</f>
        <v>9.090909090909092</v>
      </c>
      <c r="D21" s="5">
        <f t="shared" si="2"/>
        <v>9.090909090909092</v>
      </c>
      <c r="E21" s="5">
        <f>C$3-C21-D21</f>
        <v>181.8181818181818</v>
      </c>
      <c r="F21" s="5"/>
    </row>
    <row r="22" spans="1:6" ht="12.75">
      <c r="A22" s="3"/>
      <c r="B22" s="5">
        <f>B21-C21-D21-E21</f>
        <v>618.181818181818</v>
      </c>
      <c r="C22" s="5">
        <f t="shared" si="2"/>
        <v>9.090909090909092</v>
      </c>
      <c r="D22" s="5">
        <f t="shared" si="2"/>
        <v>9.090909090909092</v>
      </c>
      <c r="E22" s="5">
        <f>C$3-C22-D22</f>
        <v>181.8181818181818</v>
      </c>
      <c r="F22" s="5"/>
    </row>
    <row r="23" spans="1:6" ht="12.75">
      <c r="A23" s="3"/>
      <c r="B23" s="5">
        <f>B22-C22-D22-E22</f>
        <v>418.18181818181796</v>
      </c>
      <c r="C23" s="5">
        <f t="shared" si="2"/>
        <v>9.090909090909092</v>
      </c>
      <c r="D23" s="5">
        <f t="shared" si="2"/>
        <v>9.090909090909092</v>
      </c>
      <c r="E23" s="5">
        <f>C$3-C23-D23</f>
        <v>181.8181818181818</v>
      </c>
      <c r="F23" s="5"/>
    </row>
    <row r="24" spans="1:6" ht="12.75">
      <c r="A24" s="3"/>
      <c r="B24" s="5">
        <f>B23-C23-D23-E23</f>
        <v>218.18181818181802</v>
      </c>
      <c r="C24" s="5">
        <f>$C$4</f>
        <v>9.090909090909092</v>
      </c>
      <c r="D24" s="5">
        <f t="shared" si="2"/>
        <v>9.090909090909092</v>
      </c>
      <c r="E24" s="5">
        <f>C$3-C24-D24</f>
        <v>181.8181818181818</v>
      </c>
      <c r="F24" s="5"/>
    </row>
    <row r="25" spans="1:6" ht="12.75">
      <c r="A25" s="3"/>
      <c r="B25" s="5">
        <f>B24-C24-D24-E24</f>
        <v>18.181818181818016</v>
      </c>
      <c r="C25" s="5">
        <f>$C$4</f>
        <v>9.090909090909092</v>
      </c>
      <c r="D25" s="5"/>
      <c r="E25" s="5">
        <f>MIN(C$3,B25)-C25-D25</f>
        <v>9.090909090908925</v>
      </c>
      <c r="F25" s="5">
        <f>SUM(E21:E25)-C$4</f>
        <v>727.272727272727</v>
      </c>
    </row>
    <row r="26" spans="1:6" ht="12.75">
      <c r="A26" s="3"/>
      <c r="B26" s="5"/>
      <c r="C26" s="5"/>
      <c r="D26" s="5"/>
      <c r="E26" s="5"/>
      <c r="F26" s="5"/>
    </row>
    <row r="27" spans="1:6" ht="12.75">
      <c r="A27" s="3">
        <v>4</v>
      </c>
      <c r="B27" s="5">
        <f>F25</f>
        <v>727.272727272727</v>
      </c>
      <c r="C27" s="5">
        <f aca="true" t="shared" si="3" ref="C27:D29">$C$4</f>
        <v>9.090909090909092</v>
      </c>
      <c r="D27" s="5">
        <f t="shared" si="3"/>
        <v>9.090909090909092</v>
      </c>
      <c r="E27" s="5">
        <f>C$3-C27-D27</f>
        <v>181.8181818181818</v>
      </c>
      <c r="F27" s="5"/>
    </row>
    <row r="28" spans="1:6" ht="12.75">
      <c r="A28" s="3"/>
      <c r="B28" s="5">
        <f>B27-C27-D27-E27</f>
        <v>527.272727272727</v>
      </c>
      <c r="C28" s="5">
        <f t="shared" si="3"/>
        <v>9.090909090909092</v>
      </c>
      <c r="D28" s="5">
        <f t="shared" si="3"/>
        <v>9.090909090909092</v>
      </c>
      <c r="E28" s="5">
        <f>C$3-C28-D28</f>
        <v>181.8181818181818</v>
      </c>
      <c r="F28" s="5"/>
    </row>
    <row r="29" spans="1:6" ht="12.75">
      <c r="A29" s="3"/>
      <c r="B29" s="5">
        <f>B28-C28-D28-E28</f>
        <v>327.272727272727</v>
      </c>
      <c r="C29" s="5">
        <f t="shared" si="3"/>
        <v>9.090909090909092</v>
      </c>
      <c r="D29" s="5">
        <f t="shared" si="3"/>
        <v>9.090909090909092</v>
      </c>
      <c r="E29" s="5">
        <f>MIN(C$3,B29)-C29-D29</f>
        <v>181.8181818181818</v>
      </c>
      <c r="F29" s="5"/>
    </row>
    <row r="30" spans="1:6" ht="12.75">
      <c r="A30" s="3"/>
      <c r="B30" s="5">
        <f>B29-C29-D29-E29</f>
        <v>127.27272727272708</v>
      </c>
      <c r="C30" s="5">
        <f>$C$4</f>
        <v>9.090909090909092</v>
      </c>
      <c r="D30" s="5"/>
      <c r="E30" s="5">
        <f>MIN(C$3,B30)-C30-D30</f>
        <v>118.18181818181799</v>
      </c>
      <c r="F30" s="5">
        <f>SUM(E27:E30)-C$4</f>
        <v>654.5454545454544</v>
      </c>
    </row>
    <row r="31" spans="1:6" ht="12.75">
      <c r="A31" s="3"/>
      <c r="B31" s="5"/>
      <c r="C31" s="5"/>
      <c r="D31" s="5"/>
      <c r="E31" s="5"/>
      <c r="F31" s="5"/>
    </row>
    <row r="32" spans="1:6" ht="12.75">
      <c r="A32" s="3">
        <v>5</v>
      </c>
      <c r="B32" s="5">
        <f>F30</f>
        <v>654.5454545454544</v>
      </c>
      <c r="C32" s="5">
        <f aca="true" t="shared" si="4" ref="C32:D34">$C$4</f>
        <v>9.090909090909092</v>
      </c>
      <c r="D32" s="5">
        <f t="shared" si="4"/>
        <v>9.090909090909092</v>
      </c>
      <c r="E32" s="5">
        <f>C$3-C32-D32</f>
        <v>181.8181818181818</v>
      </c>
      <c r="F32" s="5"/>
    </row>
    <row r="33" spans="2:6" ht="12.75">
      <c r="B33" s="5">
        <f>B32-C32-D32-E32</f>
        <v>454.54545454545433</v>
      </c>
      <c r="C33" s="5">
        <f t="shared" si="4"/>
        <v>9.090909090909092</v>
      </c>
      <c r="D33" s="5">
        <f t="shared" si="4"/>
        <v>9.090909090909092</v>
      </c>
      <c r="E33" s="5">
        <f>MIN(C$3,B33)-C33-D33</f>
        <v>181.8181818181818</v>
      </c>
      <c r="F33" s="13"/>
    </row>
    <row r="34" spans="1:6" ht="12.75">
      <c r="A34" s="3"/>
      <c r="B34" s="5">
        <f>B33-C33-D33-E33</f>
        <v>254.5454545454544</v>
      </c>
      <c r="C34" s="5">
        <f t="shared" si="4"/>
        <v>9.090909090909092</v>
      </c>
      <c r="D34" s="5">
        <f t="shared" si="4"/>
        <v>9.090909090909092</v>
      </c>
      <c r="E34" s="5">
        <f>MIN(C$3,B34)-C34-D34</f>
        <v>181.8181818181818</v>
      </c>
      <c r="F34" s="13"/>
    </row>
    <row r="35" spans="2:6" ht="12.75">
      <c r="B35" s="5">
        <f>B34-C34-D34-E34</f>
        <v>54.54545454545439</v>
      </c>
      <c r="C35" s="5">
        <f>$C$4</f>
        <v>9.090909090909092</v>
      </c>
      <c r="D35" s="5"/>
      <c r="E35" s="5">
        <f>MIN(C$3,B35)-C35-D35</f>
        <v>45.4545454545453</v>
      </c>
      <c r="F35" s="13">
        <f>SUM(E32:E35)-C$4</f>
        <v>581.8181818181816</v>
      </c>
    </row>
    <row r="36" spans="2:6" ht="12.75">
      <c r="B36" s="5"/>
      <c r="C36" s="5"/>
      <c r="D36" s="5"/>
      <c r="E36" s="5"/>
      <c r="F36" s="5"/>
    </row>
    <row r="37" spans="1:6" ht="12.75">
      <c r="A37" s="3">
        <v>6</v>
      </c>
      <c r="B37" s="5">
        <f>F35</f>
        <v>581.8181818181816</v>
      </c>
      <c r="C37" s="5">
        <f aca="true" t="shared" si="5" ref="C37:D39">$C$4</f>
        <v>9.090909090909092</v>
      </c>
      <c r="D37" s="5">
        <f t="shared" si="5"/>
        <v>9.090909090909092</v>
      </c>
      <c r="E37" s="5">
        <f>MIN(C$3,B37)-C37-D37</f>
        <v>181.8181818181818</v>
      </c>
      <c r="F37" s="5"/>
    </row>
    <row r="38" spans="1:6" ht="12.75">
      <c r="A38" s="3"/>
      <c r="B38" s="5">
        <f>B37-C37-D37-E37</f>
        <v>381.8181818181816</v>
      </c>
      <c r="C38" s="5">
        <f t="shared" si="5"/>
        <v>9.090909090909092</v>
      </c>
      <c r="D38" s="5">
        <f t="shared" si="5"/>
        <v>9.090909090909092</v>
      </c>
      <c r="E38" s="5">
        <f>MIN(C$3,B38)-C38-D38</f>
        <v>181.8181818181818</v>
      </c>
      <c r="F38" s="5"/>
    </row>
    <row r="39" spans="1:6" ht="12.75">
      <c r="A39" s="3"/>
      <c r="B39" s="5">
        <f>B38-C38-D38-E38</f>
        <v>181.81818181818164</v>
      </c>
      <c r="C39" s="5">
        <f t="shared" si="5"/>
        <v>9.090909090909092</v>
      </c>
      <c r="D39" s="5">
        <f t="shared" si="5"/>
        <v>9.090909090909092</v>
      </c>
      <c r="E39" s="5">
        <f>MIN(C$3,B39)-C39-D39</f>
        <v>163.63636363636346</v>
      </c>
      <c r="F39" s="5"/>
    </row>
    <row r="40" spans="1:6" ht="12.75">
      <c r="A40" s="3"/>
      <c r="B40" s="5">
        <f>B39-C39-D39-E39</f>
        <v>0</v>
      </c>
      <c r="C40" s="5">
        <f>$C$4</f>
        <v>9.090909090909092</v>
      </c>
      <c r="D40" s="5"/>
      <c r="E40" s="5">
        <f>MIN(C$3,B40)-C40-D40</f>
        <v>-9.090909090909092</v>
      </c>
      <c r="F40" s="5">
        <f>SUM(E37:E40)-C$4</f>
        <v>509.09090909090884</v>
      </c>
    </row>
    <row r="41" spans="1:6" ht="12.75">
      <c r="A41" s="3"/>
      <c r="B41" s="5"/>
      <c r="C41" s="5"/>
      <c r="D41" s="5"/>
      <c r="E41" s="5"/>
      <c r="F41" s="5"/>
    </row>
    <row r="42" spans="1:6" ht="12.75">
      <c r="A42" s="3">
        <v>7</v>
      </c>
      <c r="B42" s="5">
        <f>F40</f>
        <v>509.09090909090884</v>
      </c>
      <c r="C42" s="5">
        <f>$C$4</f>
        <v>9.090909090909092</v>
      </c>
      <c r="D42" s="5">
        <f>$C$4</f>
        <v>9.090909090909092</v>
      </c>
      <c r="E42" s="5">
        <f>MIN(C$3,B42)-C$42-D42</f>
        <v>181.8181818181818</v>
      </c>
      <c r="F42" s="5"/>
    </row>
    <row r="43" spans="1:6" ht="12.75">
      <c r="A43" s="3"/>
      <c r="B43" s="5">
        <f>B42-C$42-D42-E42</f>
        <v>309.0909090909089</v>
      </c>
      <c r="C43" s="5">
        <f>$C$4</f>
        <v>9.090909090909092</v>
      </c>
      <c r="D43" s="5">
        <f>$C$4</f>
        <v>9.090909090909092</v>
      </c>
      <c r="E43" s="5">
        <f>MIN(C$3,B43)-C$43-D43</f>
        <v>181.8181818181818</v>
      </c>
      <c r="F43" s="5"/>
    </row>
    <row r="44" spans="1:6" ht="12.75">
      <c r="A44" s="3"/>
      <c r="B44" s="5">
        <f>B43-C$43-D43-E43</f>
        <v>109.09090909090895</v>
      </c>
      <c r="C44" s="5">
        <f>$C$4</f>
        <v>9.090909090909092</v>
      </c>
      <c r="D44" s="5"/>
      <c r="E44" s="5">
        <f>MIN(C$3,B44)-C$44-D44</f>
        <v>99.99999999999986</v>
      </c>
      <c r="F44" s="5">
        <f>SUM(E42:E44)-C$4</f>
        <v>454.54545454545445</v>
      </c>
    </row>
    <row r="45" spans="1:6" ht="12.75">
      <c r="A45" s="3"/>
      <c r="B45" s="5"/>
      <c r="C45" s="5"/>
      <c r="D45" s="5"/>
      <c r="E45" s="5"/>
      <c r="F45" s="5"/>
    </row>
    <row r="46" spans="1:6" ht="12.75">
      <c r="A46" s="3">
        <v>8</v>
      </c>
      <c r="B46" s="5">
        <f>F44</f>
        <v>454.54545454545445</v>
      </c>
      <c r="C46" s="5">
        <f>$C$4</f>
        <v>9.090909090909092</v>
      </c>
      <c r="D46" s="5">
        <f>$C$4</f>
        <v>9.090909090909092</v>
      </c>
      <c r="E46" s="5">
        <f>MIN(C$3,B46)-C$46-D46</f>
        <v>181.8181818181818</v>
      </c>
      <c r="F46" s="5"/>
    </row>
    <row r="47" spans="1:6" ht="12.75">
      <c r="A47" s="3"/>
      <c r="B47" s="5">
        <f>B46-C$46-D46-E46</f>
        <v>254.5454545454545</v>
      </c>
      <c r="C47" s="5">
        <f>$C$4</f>
        <v>9.090909090909092</v>
      </c>
      <c r="D47" s="5">
        <f>$C$4</f>
        <v>9.090909090909092</v>
      </c>
      <c r="E47" s="5">
        <f>MIN(C$3,B47)-C$47-D47</f>
        <v>181.8181818181818</v>
      </c>
      <c r="F47" s="5"/>
    </row>
    <row r="48" spans="1:6" ht="12.75">
      <c r="A48" s="3"/>
      <c r="B48" s="5">
        <f>B47-C$47-D47-E47</f>
        <v>54.545454545454504</v>
      </c>
      <c r="C48" s="5">
        <f>$C$4</f>
        <v>9.090909090909092</v>
      </c>
      <c r="D48" s="5"/>
      <c r="E48" s="5">
        <f>MIN(C$3,B48)-C$48-D48</f>
        <v>45.45454545454541</v>
      </c>
      <c r="F48" s="5">
        <f>SUM(E46:E48)-C$4</f>
        <v>399.99999999999994</v>
      </c>
    </row>
    <row r="49" spans="1:6" ht="12.75">
      <c r="A49" s="3"/>
      <c r="B49" s="5"/>
      <c r="C49" s="5"/>
      <c r="D49" s="5"/>
      <c r="E49" s="5"/>
      <c r="F49" s="5"/>
    </row>
    <row r="50" spans="1:6" ht="12.75">
      <c r="A50" s="3">
        <v>9</v>
      </c>
      <c r="B50" s="5">
        <f>F48</f>
        <v>399.99999999999994</v>
      </c>
      <c r="C50" s="5">
        <f>$C$4</f>
        <v>9.090909090909092</v>
      </c>
      <c r="D50" s="5">
        <f>$C$4</f>
        <v>9.090909090909092</v>
      </c>
      <c r="E50" s="5">
        <f>MIN(C$3,B50)-C$50-D50</f>
        <v>181.8181818181818</v>
      </c>
      <c r="F50" s="5"/>
    </row>
    <row r="51" spans="1:6" ht="12.75">
      <c r="A51" s="3"/>
      <c r="B51" s="5">
        <f>B50-C$50-D50-E50</f>
        <v>200</v>
      </c>
      <c r="C51" s="5">
        <f>$C$4</f>
        <v>9.090909090909092</v>
      </c>
      <c r="D51" s="5"/>
      <c r="E51" s="5">
        <f>MIN(C$3,B51)-C$51-D51</f>
        <v>190.9090909090909</v>
      </c>
      <c r="F51" s="5">
        <f>SUM(E50:E51)-C$4</f>
        <v>363.6363636363637</v>
      </c>
    </row>
    <row r="52" spans="1:6" ht="12.75">
      <c r="A52" s="3"/>
      <c r="B52" s="5"/>
      <c r="C52" s="5"/>
      <c r="D52" s="5"/>
      <c r="E52" s="5"/>
      <c r="F52" s="5"/>
    </row>
    <row r="53" spans="1:6" ht="12.75">
      <c r="A53" s="3">
        <v>10</v>
      </c>
      <c r="B53" s="5">
        <f>F51</f>
        <v>363.6363636363637</v>
      </c>
      <c r="C53" s="5">
        <f>$C$4</f>
        <v>9.090909090909092</v>
      </c>
      <c r="D53" s="5">
        <f>$C$4</f>
        <v>9.090909090909092</v>
      </c>
      <c r="E53" s="5">
        <f>MIN(C$3,B53)-C$43-D53</f>
        <v>181.8181818181818</v>
      </c>
      <c r="F53" s="5"/>
    </row>
    <row r="54" spans="2:6" ht="12.75">
      <c r="B54" s="5">
        <f>B53-C$43-D53-E53</f>
        <v>163.63636363636374</v>
      </c>
      <c r="C54" s="5">
        <f>$C$4</f>
        <v>9.090909090909092</v>
      </c>
      <c r="D54" s="5"/>
      <c r="E54" s="5">
        <f>MIN(C$3,B54)-C$44-D54</f>
        <v>154.54545454545465</v>
      </c>
      <c r="F54" s="13">
        <f>SUM(E53:E54)-C$4</f>
        <v>327.2727272727274</v>
      </c>
    </row>
    <row r="55" spans="2:6" ht="12.75">
      <c r="B55" s="5"/>
      <c r="C55" s="5"/>
      <c r="D55" s="5"/>
      <c r="E55" s="5"/>
      <c r="F55" s="13"/>
    </row>
    <row r="56" spans="1:6" ht="13.5" thickBot="1">
      <c r="A56" s="3">
        <v>11</v>
      </c>
      <c r="B56" s="5">
        <f>F54</f>
        <v>327.2727272727274</v>
      </c>
      <c r="C56" s="5">
        <f>$C$4</f>
        <v>9.090909090909092</v>
      </c>
      <c r="D56" s="5">
        <f>$C$4</f>
        <v>9.090909090909092</v>
      </c>
      <c r="E56" s="5">
        <f>MIN(C$3,B56)-C$43-D56</f>
        <v>181.8181818181818</v>
      </c>
      <c r="F56" s="5"/>
    </row>
    <row r="57" spans="2:6" ht="13.5" thickBot="1">
      <c r="B57" s="5">
        <f>B56-C$43-D56-E56</f>
        <v>127.27272727272748</v>
      </c>
      <c r="C57" s="5">
        <f>$C$4</f>
        <v>9.090909090909092</v>
      </c>
      <c r="D57" s="5"/>
      <c r="E57" s="5">
        <f>MIN(C$3,B57)-C$44-D57</f>
        <v>118.18181818181839</v>
      </c>
      <c r="F57" s="6">
        <f>SUM(E56:E57)-C$4</f>
        <v>290.90909090909116</v>
      </c>
    </row>
    <row r="58" spans="2:6" ht="12.75">
      <c r="B58" s="5"/>
      <c r="C58" s="5"/>
      <c r="D58" s="5"/>
      <c r="E58" s="5"/>
      <c r="F58" s="13"/>
    </row>
    <row r="59" spans="2:6" ht="12.75">
      <c r="B59" s="5"/>
      <c r="C59" s="5"/>
      <c r="D59" s="5"/>
      <c r="E59" s="5"/>
      <c r="F59" s="5"/>
    </row>
    <row r="60" spans="1:6" ht="12.75">
      <c r="A60" s="3" t="s">
        <v>13</v>
      </c>
      <c r="B60" s="5"/>
      <c r="C60" s="5">
        <f>SUM(C9:C$57)+SUM(D9:D57)</f>
        <v>609.0909090909089</v>
      </c>
      <c r="D60" s="5"/>
      <c r="E60" s="5" t="s">
        <v>12</v>
      </c>
      <c r="F60" s="9">
        <f>SUM(C$60:C$61)</f>
        <v>709.0909090909089</v>
      </c>
    </row>
    <row r="61" spans="1:6" ht="12.75">
      <c r="A61" t="s">
        <v>8</v>
      </c>
      <c r="B61" s="5"/>
      <c r="C61" s="5">
        <v>100</v>
      </c>
      <c r="D61" s="5"/>
      <c r="E61" s="5"/>
      <c r="F61" s="5"/>
    </row>
    <row r="62" spans="1:6" ht="12.75">
      <c r="A62" s="3"/>
      <c r="B62" s="5"/>
      <c r="C62" s="5"/>
      <c r="D62" s="5"/>
      <c r="E62" s="5"/>
      <c r="F62" s="5">
        <f>SUM(F57:F60)</f>
        <v>1000</v>
      </c>
    </row>
  </sheetData>
  <mergeCells count="1">
    <mergeCell ref="C6:D6"/>
  </mergeCells>
  <printOptions/>
  <pageMargins left="0.75" right="0.75" top="1" bottom="1" header="0.4921259845" footer="0.492125984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Tabelle112121"/>
  <dimension ref="A1:F65"/>
  <sheetViews>
    <sheetView workbookViewId="0" topLeftCell="A53">
      <selection activeCell="H61" sqref="H61"/>
    </sheetView>
  </sheetViews>
  <sheetFormatPr defaultColWidth="11.421875" defaultRowHeight="12.75"/>
  <cols>
    <col min="3" max="3" width="11.00390625" style="0" customWidth="1"/>
    <col min="4" max="4" width="10.57421875" style="0" customWidth="1"/>
    <col min="6" max="6" width="11.140625" style="0" customWidth="1"/>
  </cols>
  <sheetData>
    <row r="1" spans="2:3" ht="12.75">
      <c r="B1" t="s">
        <v>0</v>
      </c>
      <c r="C1">
        <v>100</v>
      </c>
    </row>
    <row r="2" spans="2:3" ht="12.75">
      <c r="B2" t="s">
        <v>17</v>
      </c>
      <c r="C2">
        <v>1000</v>
      </c>
    </row>
    <row r="3" spans="2:3" ht="12.75">
      <c r="B3" t="s">
        <v>1</v>
      </c>
      <c r="C3">
        <v>200</v>
      </c>
    </row>
    <row r="4" spans="2:4" ht="12.75">
      <c r="B4" t="s">
        <v>2</v>
      </c>
      <c r="C4" s="17">
        <f>100/12</f>
        <v>8.333333333333334</v>
      </c>
      <c r="D4" s="2"/>
    </row>
    <row r="6" spans="1:6" ht="12.75">
      <c r="A6" s="1"/>
      <c r="B6" s="1" t="s">
        <v>5</v>
      </c>
      <c r="C6" s="18" t="s">
        <v>6</v>
      </c>
      <c r="D6" s="18"/>
      <c r="E6" s="1" t="s">
        <v>3</v>
      </c>
      <c r="F6" s="1" t="s">
        <v>14</v>
      </c>
    </row>
    <row r="7" spans="1:6" ht="12.75">
      <c r="A7" s="1"/>
      <c r="B7" s="1"/>
      <c r="C7" s="1" t="s">
        <v>7</v>
      </c>
      <c r="D7" s="1" t="s">
        <v>8</v>
      </c>
      <c r="E7" s="1"/>
      <c r="F7" s="1"/>
    </row>
    <row r="8" ht="12.75">
      <c r="A8" s="3" t="s">
        <v>2</v>
      </c>
    </row>
    <row r="9" spans="1:6" ht="12.75">
      <c r="A9" s="3">
        <v>1</v>
      </c>
      <c r="B9" s="5">
        <f>C2</f>
        <v>1000</v>
      </c>
      <c r="C9" s="5">
        <f aca="true" t="shared" si="0" ref="C9:D12">$C$4</f>
        <v>8.333333333333334</v>
      </c>
      <c r="D9" s="5">
        <f t="shared" si="0"/>
        <v>8.333333333333334</v>
      </c>
      <c r="E9" s="5">
        <f>C$3-C9-D9</f>
        <v>183.33333333333331</v>
      </c>
      <c r="F9" s="5"/>
    </row>
    <row r="10" spans="1:6" ht="12.75">
      <c r="A10" s="3"/>
      <c r="B10" s="5">
        <f>B9-C9-D9-E9</f>
        <v>800</v>
      </c>
      <c r="C10" s="5">
        <f t="shared" si="0"/>
        <v>8.333333333333334</v>
      </c>
      <c r="D10" s="5">
        <f t="shared" si="0"/>
        <v>8.333333333333334</v>
      </c>
      <c r="E10" s="5">
        <f>C$3-C10-D10</f>
        <v>183.33333333333331</v>
      </c>
      <c r="F10" s="5"/>
    </row>
    <row r="11" spans="1:6" ht="12.75">
      <c r="A11" s="3"/>
      <c r="B11" s="5">
        <f>B10-C10-D10-E10</f>
        <v>600</v>
      </c>
      <c r="C11" s="5">
        <f t="shared" si="0"/>
        <v>8.333333333333334</v>
      </c>
      <c r="D11" s="5">
        <f t="shared" si="0"/>
        <v>8.333333333333334</v>
      </c>
      <c r="E11" s="5">
        <f>C$3-C11-D11</f>
        <v>183.33333333333331</v>
      </c>
      <c r="F11" s="5"/>
    </row>
    <row r="12" spans="1:6" ht="12.75">
      <c r="A12" s="3"/>
      <c r="B12" s="5">
        <f>B11-C11-D11-E11</f>
        <v>399.99999999999994</v>
      </c>
      <c r="C12" s="5">
        <f t="shared" si="0"/>
        <v>8.333333333333334</v>
      </c>
      <c r="D12" s="5">
        <f t="shared" si="0"/>
        <v>8.333333333333334</v>
      </c>
      <c r="E12" s="5">
        <f>C$3-C12-D12</f>
        <v>183.33333333333331</v>
      </c>
      <c r="F12" s="5"/>
    </row>
    <row r="13" spans="1:6" ht="12.75">
      <c r="A13" s="3"/>
      <c r="B13" s="5">
        <f>B12-C12-D12-E12</f>
        <v>200</v>
      </c>
      <c r="C13" s="5">
        <f>$C$4</f>
        <v>8.333333333333334</v>
      </c>
      <c r="D13" s="5"/>
      <c r="E13" s="5">
        <f>C$3-C13-D13</f>
        <v>191.66666666666666</v>
      </c>
      <c r="F13" s="5">
        <f>SUM(E9:E13)-C$4</f>
        <v>916.6666666666665</v>
      </c>
    </row>
    <row r="14" spans="1:6" ht="12.75">
      <c r="A14" s="3"/>
      <c r="B14" s="5"/>
      <c r="C14" s="5"/>
      <c r="D14" s="5"/>
      <c r="E14" s="5"/>
      <c r="F14" s="5"/>
    </row>
    <row r="15" spans="1:6" ht="12.75">
      <c r="A15" s="3">
        <v>2</v>
      </c>
      <c r="B15" s="5">
        <f>F13</f>
        <v>916.6666666666665</v>
      </c>
      <c r="C15" s="5">
        <f aca="true" t="shared" si="1" ref="C15:D18">$C$4</f>
        <v>8.333333333333334</v>
      </c>
      <c r="D15" s="5">
        <f t="shared" si="1"/>
        <v>8.333333333333334</v>
      </c>
      <c r="E15" s="5">
        <f>C$3-C15-D15</f>
        <v>183.33333333333331</v>
      </c>
      <c r="F15" s="5"/>
    </row>
    <row r="16" spans="1:6" ht="12.75">
      <c r="A16" s="3"/>
      <c r="B16" s="5">
        <f>B15-C15-D15-E15</f>
        <v>716.6666666666665</v>
      </c>
      <c r="C16" s="5">
        <f t="shared" si="1"/>
        <v>8.333333333333334</v>
      </c>
      <c r="D16" s="5">
        <f t="shared" si="1"/>
        <v>8.333333333333334</v>
      </c>
      <c r="E16" s="5">
        <f>C$3-C16-D16</f>
        <v>183.33333333333331</v>
      </c>
      <c r="F16" s="5"/>
    </row>
    <row r="17" spans="1:6" ht="12.75">
      <c r="A17" s="3"/>
      <c r="B17" s="5">
        <f>B16-C16-D16-E16</f>
        <v>516.6666666666665</v>
      </c>
      <c r="C17" s="5">
        <f t="shared" si="1"/>
        <v>8.333333333333334</v>
      </c>
      <c r="D17" s="5">
        <f t="shared" si="1"/>
        <v>8.333333333333334</v>
      </c>
      <c r="E17" s="5">
        <f>C$3-C17-D17</f>
        <v>183.33333333333331</v>
      </c>
      <c r="F17" s="5"/>
    </row>
    <row r="18" spans="1:6" ht="12.75">
      <c r="A18" s="3"/>
      <c r="B18" s="5">
        <f>B17-C17-D17-E17</f>
        <v>316.6666666666666</v>
      </c>
      <c r="C18" s="5">
        <f>$C$4</f>
        <v>8.333333333333334</v>
      </c>
      <c r="D18" s="5">
        <f t="shared" si="1"/>
        <v>8.333333333333334</v>
      </c>
      <c r="E18" s="5">
        <f>C$3-C18-D18</f>
        <v>183.33333333333331</v>
      </c>
      <c r="F18" s="5"/>
    </row>
    <row r="19" spans="1:6" ht="12.75">
      <c r="A19" s="3"/>
      <c r="B19" s="5">
        <f>B18-C18-D18-E18</f>
        <v>116.66666666666663</v>
      </c>
      <c r="C19" s="5">
        <f>$C$4</f>
        <v>8.333333333333334</v>
      </c>
      <c r="D19" s="5"/>
      <c r="E19" s="5">
        <f>MIN(C$3,B19)-C19-D19</f>
        <v>108.3333333333333</v>
      </c>
      <c r="F19" s="5">
        <f>SUM(E15:E19)-C$4</f>
        <v>833.3333333333331</v>
      </c>
    </row>
    <row r="20" spans="1:6" ht="12.75">
      <c r="A20" s="3"/>
      <c r="B20" s="5"/>
      <c r="C20" s="5"/>
      <c r="D20" s="5"/>
      <c r="E20" s="5"/>
      <c r="F20" s="5"/>
    </row>
    <row r="21" spans="1:6" ht="12.75">
      <c r="A21" s="3">
        <v>3</v>
      </c>
      <c r="B21" s="5">
        <f>F19</f>
        <v>833.3333333333331</v>
      </c>
      <c r="C21" s="5">
        <f aca="true" t="shared" si="2" ref="C21:D24">$C$4</f>
        <v>8.333333333333334</v>
      </c>
      <c r="D21" s="5">
        <f t="shared" si="2"/>
        <v>8.333333333333334</v>
      </c>
      <c r="E21" s="5">
        <f>C$3-C21-D21</f>
        <v>183.33333333333331</v>
      </c>
      <c r="F21" s="5"/>
    </row>
    <row r="22" spans="1:6" ht="12.75">
      <c r="A22" s="3"/>
      <c r="B22" s="5">
        <f>B21-C21-D21-E21</f>
        <v>633.333333333333</v>
      </c>
      <c r="C22" s="5">
        <f t="shared" si="2"/>
        <v>8.333333333333334</v>
      </c>
      <c r="D22" s="5">
        <f t="shared" si="2"/>
        <v>8.333333333333334</v>
      </c>
      <c r="E22" s="5">
        <f>C$3-C22-D22</f>
        <v>183.33333333333331</v>
      </c>
      <c r="F22" s="5"/>
    </row>
    <row r="23" spans="1:6" ht="12.75">
      <c r="A23" s="3"/>
      <c r="B23" s="5">
        <f>B22-C22-D22-E22</f>
        <v>433.333333333333</v>
      </c>
      <c r="C23" s="5">
        <f t="shared" si="2"/>
        <v>8.333333333333334</v>
      </c>
      <c r="D23" s="5">
        <f t="shared" si="2"/>
        <v>8.333333333333334</v>
      </c>
      <c r="E23" s="5">
        <f>C$3-C23-D23</f>
        <v>183.33333333333331</v>
      </c>
      <c r="F23" s="5"/>
    </row>
    <row r="24" spans="1:6" ht="12.75">
      <c r="A24" s="3"/>
      <c r="B24" s="5">
        <f>B23-C23-D23-E23</f>
        <v>233.33333333333303</v>
      </c>
      <c r="C24" s="5">
        <f>$C$4</f>
        <v>8.333333333333334</v>
      </c>
      <c r="D24" s="5">
        <f t="shared" si="2"/>
        <v>8.333333333333334</v>
      </c>
      <c r="E24" s="5">
        <f>C$3-C24-D24</f>
        <v>183.33333333333331</v>
      </c>
      <c r="F24" s="5"/>
    </row>
    <row r="25" spans="1:6" ht="12.75">
      <c r="A25" s="3"/>
      <c r="B25" s="5">
        <f>B24-C24-D24-E24</f>
        <v>33.33333333333303</v>
      </c>
      <c r="C25" s="5">
        <f>$C$4</f>
        <v>8.333333333333334</v>
      </c>
      <c r="D25" s="5"/>
      <c r="E25" s="5">
        <f>MIN(C$3,B25)-C25-D25</f>
        <v>24.999999999999694</v>
      </c>
      <c r="F25" s="5">
        <f>SUM(E21:E25)-C$4</f>
        <v>749.9999999999995</v>
      </c>
    </row>
    <row r="26" spans="1:6" ht="12.75">
      <c r="A26" s="3"/>
      <c r="B26" s="5"/>
      <c r="C26" s="5"/>
      <c r="D26" s="5"/>
      <c r="E26" s="5"/>
      <c r="F26" s="5"/>
    </row>
    <row r="27" spans="1:6" ht="12.75">
      <c r="A27" s="3">
        <v>4</v>
      </c>
      <c r="B27" s="5">
        <f>F25</f>
        <v>749.9999999999995</v>
      </c>
      <c r="C27" s="5">
        <f aca="true" t="shared" si="3" ref="C27:D29">$C$4</f>
        <v>8.333333333333334</v>
      </c>
      <c r="D27" s="5">
        <f t="shared" si="3"/>
        <v>8.333333333333334</v>
      </c>
      <c r="E27" s="5">
        <f>C$3-C27-D27</f>
        <v>183.33333333333331</v>
      </c>
      <c r="F27" s="5"/>
    </row>
    <row r="28" spans="1:6" ht="12.75">
      <c r="A28" s="3"/>
      <c r="B28" s="5">
        <f>B27-C27-D27-E27</f>
        <v>549.9999999999995</v>
      </c>
      <c r="C28" s="5">
        <f t="shared" si="3"/>
        <v>8.333333333333334</v>
      </c>
      <c r="D28" s="5">
        <f t="shared" si="3"/>
        <v>8.333333333333334</v>
      </c>
      <c r="E28" s="5">
        <f>C$3-C28-D28</f>
        <v>183.33333333333331</v>
      </c>
      <c r="F28" s="5"/>
    </row>
    <row r="29" spans="1:6" ht="12.75">
      <c r="A29" s="3"/>
      <c r="B29" s="5">
        <f>B28-C28-D28-E28</f>
        <v>349.9999999999995</v>
      </c>
      <c r="C29" s="5">
        <f t="shared" si="3"/>
        <v>8.333333333333334</v>
      </c>
      <c r="D29" s="5">
        <f t="shared" si="3"/>
        <v>8.333333333333334</v>
      </c>
      <c r="E29" s="5">
        <f>MIN(C$3,B29)-C29-D29</f>
        <v>183.33333333333331</v>
      </c>
      <c r="F29" s="5"/>
    </row>
    <row r="30" spans="1:6" ht="12.75">
      <c r="A30" s="3"/>
      <c r="B30" s="5">
        <f>B29-C29-D29-E29</f>
        <v>149.99999999999955</v>
      </c>
      <c r="C30" s="5">
        <f>$C$4</f>
        <v>8.333333333333334</v>
      </c>
      <c r="D30" s="5"/>
      <c r="E30" s="5">
        <f>MIN(C$3,B30)-C30-D30</f>
        <v>141.6666666666662</v>
      </c>
      <c r="F30" s="5">
        <f>SUM(E27:E30)-C$4</f>
        <v>683.3333333333328</v>
      </c>
    </row>
    <row r="31" spans="1:6" ht="12.75">
      <c r="A31" s="3"/>
      <c r="B31" s="5"/>
      <c r="C31" s="5"/>
      <c r="D31" s="5"/>
      <c r="E31" s="5"/>
      <c r="F31" s="5"/>
    </row>
    <row r="32" spans="1:6" ht="12.75">
      <c r="A32" s="3">
        <v>5</v>
      </c>
      <c r="B32" s="5">
        <f>F30</f>
        <v>683.3333333333328</v>
      </c>
      <c r="C32" s="5">
        <f aca="true" t="shared" si="4" ref="C32:D34">$C$4</f>
        <v>8.333333333333334</v>
      </c>
      <c r="D32" s="5">
        <f t="shared" si="4"/>
        <v>8.333333333333334</v>
      </c>
      <c r="E32" s="5">
        <f>C$3-C32-D32</f>
        <v>183.33333333333331</v>
      </c>
      <c r="F32" s="5"/>
    </row>
    <row r="33" spans="2:6" ht="12.75">
      <c r="B33" s="5">
        <f>B32-C32-D32-E32</f>
        <v>483.33333333333275</v>
      </c>
      <c r="C33" s="5">
        <f t="shared" si="4"/>
        <v>8.333333333333334</v>
      </c>
      <c r="D33" s="5">
        <f t="shared" si="4"/>
        <v>8.333333333333334</v>
      </c>
      <c r="E33" s="5">
        <f>MIN(C$3,B33)-C33-D33</f>
        <v>183.33333333333331</v>
      </c>
      <c r="F33" s="13"/>
    </row>
    <row r="34" spans="1:6" ht="12.75">
      <c r="A34" s="3"/>
      <c r="B34" s="5">
        <f>B33-C33-D33-E33</f>
        <v>283.3333333333328</v>
      </c>
      <c r="C34" s="5">
        <f t="shared" si="4"/>
        <v>8.333333333333334</v>
      </c>
      <c r="D34" s="5">
        <f t="shared" si="4"/>
        <v>8.333333333333334</v>
      </c>
      <c r="E34" s="5">
        <f>MIN(C$3,B34)-C34-D34</f>
        <v>183.33333333333331</v>
      </c>
      <c r="F34" s="13"/>
    </row>
    <row r="35" spans="2:6" ht="12.75">
      <c r="B35" s="5">
        <f>B34-C34-D34-E34</f>
        <v>83.33333333333286</v>
      </c>
      <c r="C35" s="5">
        <f>$C$4</f>
        <v>8.333333333333334</v>
      </c>
      <c r="D35" s="5"/>
      <c r="E35" s="5">
        <f>MIN(C$3,B35)-C35-D35</f>
        <v>74.99999999999953</v>
      </c>
      <c r="F35" s="13">
        <f>SUM(E32:E35)-C$4</f>
        <v>616.6666666666662</v>
      </c>
    </row>
    <row r="36" spans="2:6" ht="12.75">
      <c r="B36" s="5"/>
      <c r="C36" s="5"/>
      <c r="D36" s="5"/>
      <c r="E36" s="5"/>
      <c r="F36" s="5"/>
    </row>
    <row r="37" spans="1:6" ht="12.75">
      <c r="A37" s="3">
        <v>6</v>
      </c>
      <c r="B37" s="5">
        <f>F35</f>
        <v>616.6666666666662</v>
      </c>
      <c r="C37" s="5">
        <f aca="true" t="shared" si="5" ref="C37:D39">$C$4</f>
        <v>8.333333333333334</v>
      </c>
      <c r="D37" s="5">
        <f t="shared" si="5"/>
        <v>8.333333333333334</v>
      </c>
      <c r="E37" s="5">
        <f>MIN(C$3,B37)-C37-D37</f>
        <v>183.33333333333331</v>
      </c>
      <c r="F37" s="5"/>
    </row>
    <row r="38" spans="1:6" ht="12.75">
      <c r="A38" s="3"/>
      <c r="B38" s="5">
        <f>B37-C37-D37-E37</f>
        <v>416.6666666666661</v>
      </c>
      <c r="C38" s="5">
        <f t="shared" si="5"/>
        <v>8.333333333333334</v>
      </c>
      <c r="D38" s="5">
        <f t="shared" si="5"/>
        <v>8.333333333333334</v>
      </c>
      <c r="E38" s="5">
        <f>MIN(C$3,B38)-C38-D38</f>
        <v>183.33333333333331</v>
      </c>
      <c r="F38" s="5"/>
    </row>
    <row r="39" spans="1:6" ht="12.75">
      <c r="A39" s="3"/>
      <c r="B39" s="5">
        <f>B38-C38-D38-E38</f>
        <v>216.66666666666617</v>
      </c>
      <c r="C39" s="5">
        <f t="shared" si="5"/>
        <v>8.333333333333334</v>
      </c>
      <c r="D39" s="5">
        <f t="shared" si="5"/>
        <v>8.333333333333334</v>
      </c>
      <c r="E39" s="5">
        <f>MIN(C$3,B39)-C39-D39</f>
        <v>183.33333333333331</v>
      </c>
      <c r="F39" s="5"/>
    </row>
    <row r="40" spans="1:6" ht="12.75">
      <c r="A40" s="3"/>
      <c r="B40" s="5">
        <f>B39-C39-D39-E39</f>
        <v>16.666666666666174</v>
      </c>
      <c r="C40" s="5">
        <f>$C$4</f>
        <v>8.333333333333334</v>
      </c>
      <c r="D40" s="5"/>
      <c r="E40" s="5">
        <f>MIN(C$3,B40)-C40-D40</f>
        <v>8.33333333333284</v>
      </c>
      <c r="F40" s="5">
        <f>SUM(E37:E40)-C$4</f>
        <v>549.9999999999994</v>
      </c>
    </row>
    <row r="41" spans="1:6" ht="12.75">
      <c r="A41" s="3"/>
      <c r="B41" s="5"/>
      <c r="C41" s="5"/>
      <c r="D41" s="5"/>
      <c r="E41" s="5"/>
      <c r="F41" s="5"/>
    </row>
    <row r="42" spans="1:6" ht="12.75">
      <c r="A42" s="3">
        <v>7</v>
      </c>
      <c r="B42" s="5">
        <f>F40</f>
        <v>549.9999999999994</v>
      </c>
      <c r="C42" s="5">
        <f>$C$4</f>
        <v>8.333333333333334</v>
      </c>
      <c r="D42" s="5">
        <f>$C$4</f>
        <v>8.333333333333334</v>
      </c>
      <c r="E42" s="5">
        <f>MIN(C$3,B42)-C$42-D42</f>
        <v>183.33333333333331</v>
      </c>
      <c r="F42" s="5"/>
    </row>
    <row r="43" spans="1:6" ht="12.75">
      <c r="A43" s="3"/>
      <c r="B43" s="5">
        <f>B42-C$42-D42-E42</f>
        <v>349.9999999999994</v>
      </c>
      <c r="C43" s="5">
        <f>$C$4</f>
        <v>8.333333333333334</v>
      </c>
      <c r="D43" s="5">
        <f>$C$4</f>
        <v>8.333333333333334</v>
      </c>
      <c r="E43" s="5">
        <f>MIN(C$3,B43)-C$43-D43</f>
        <v>183.33333333333331</v>
      </c>
      <c r="F43" s="5"/>
    </row>
    <row r="44" spans="1:6" ht="12.75">
      <c r="A44" s="3"/>
      <c r="B44" s="5">
        <f>B43-C$43-D43-E43</f>
        <v>149.99999999999943</v>
      </c>
      <c r="C44" s="5">
        <f>$C$4</f>
        <v>8.333333333333334</v>
      </c>
      <c r="D44" s="5"/>
      <c r="E44" s="5">
        <f>MIN(C$3,B44)-C$44-D44</f>
        <v>141.6666666666661</v>
      </c>
      <c r="F44" s="5">
        <f>SUM(E42:E44)-C$4</f>
        <v>499.9999999999994</v>
      </c>
    </row>
    <row r="45" spans="1:6" ht="12.75">
      <c r="A45" s="3"/>
      <c r="B45" s="5"/>
      <c r="C45" s="5"/>
      <c r="D45" s="5"/>
      <c r="E45" s="5"/>
      <c r="F45" s="5"/>
    </row>
    <row r="46" spans="1:6" ht="12.75">
      <c r="A46" s="3">
        <v>8</v>
      </c>
      <c r="B46" s="5">
        <f>F44</f>
        <v>499.9999999999994</v>
      </c>
      <c r="C46" s="5">
        <f>$C$4</f>
        <v>8.333333333333334</v>
      </c>
      <c r="D46" s="5">
        <f>$C$4</f>
        <v>8.333333333333334</v>
      </c>
      <c r="E46" s="5">
        <f>MIN(C$3,B46)-C$46-D46</f>
        <v>183.33333333333331</v>
      </c>
      <c r="F46" s="5"/>
    </row>
    <row r="47" spans="1:6" ht="12.75">
      <c r="A47" s="3"/>
      <c r="B47" s="5">
        <f>B46-C$46-D46-E46</f>
        <v>299.99999999999943</v>
      </c>
      <c r="C47" s="5">
        <f>$C$4</f>
        <v>8.333333333333334</v>
      </c>
      <c r="D47" s="5">
        <f>$C$4</f>
        <v>8.333333333333334</v>
      </c>
      <c r="E47" s="5">
        <f>MIN(C$3,B47)-C$47-D47</f>
        <v>183.33333333333331</v>
      </c>
      <c r="F47" s="5"/>
    </row>
    <row r="48" spans="1:6" ht="12.75">
      <c r="A48" s="3"/>
      <c r="B48" s="5">
        <f>B47-C$47-D47-E47</f>
        <v>99.99999999999949</v>
      </c>
      <c r="C48" s="5">
        <f>$C$4</f>
        <v>8.333333333333334</v>
      </c>
      <c r="D48" s="5"/>
      <c r="E48" s="5">
        <f>MIN(C$3,B48)-C$48-D48</f>
        <v>91.66666666666616</v>
      </c>
      <c r="F48" s="5">
        <f>SUM(E46:E48)-C$4</f>
        <v>449.9999999999995</v>
      </c>
    </row>
    <row r="49" spans="1:6" ht="12.75">
      <c r="A49" s="3"/>
      <c r="B49" s="5"/>
      <c r="C49" s="5"/>
      <c r="D49" s="5"/>
      <c r="E49" s="5"/>
      <c r="F49" s="5"/>
    </row>
    <row r="50" spans="1:6" ht="12.75">
      <c r="A50" s="3">
        <v>9</v>
      </c>
      <c r="B50" s="5">
        <f>F48</f>
        <v>449.9999999999995</v>
      </c>
      <c r="C50" s="5">
        <f>$C$4</f>
        <v>8.333333333333334</v>
      </c>
      <c r="D50" s="5">
        <f>$C$4</f>
        <v>8.333333333333334</v>
      </c>
      <c r="E50" s="5">
        <f>MIN(C$3,B50)-C$50-D50</f>
        <v>183.33333333333331</v>
      </c>
      <c r="F50" s="5"/>
    </row>
    <row r="51" spans="1:6" ht="12.75">
      <c r="A51" s="3"/>
      <c r="B51" s="5">
        <f>B50-C$50-D50-E50</f>
        <v>249.99999999999955</v>
      </c>
      <c r="C51" s="5">
        <f>$C$4</f>
        <v>8.333333333333334</v>
      </c>
      <c r="D51" s="5">
        <f>$C$4</f>
        <v>8.333333333333334</v>
      </c>
      <c r="E51" s="5">
        <f>MIN(C$3,B51)-C$51-D51</f>
        <v>183.33333333333331</v>
      </c>
      <c r="F51" s="5"/>
    </row>
    <row r="52" spans="1:6" ht="12.75">
      <c r="A52" s="3"/>
      <c r="B52" s="5">
        <f>B51-C$50-D51-E51</f>
        <v>49.999999999999545</v>
      </c>
      <c r="C52" s="5">
        <f>$C$4</f>
        <v>8.333333333333334</v>
      </c>
      <c r="D52" s="5"/>
      <c r="E52" s="5">
        <f>MIN(C$3,B52)-C$51-D52</f>
        <v>41.66666666666621</v>
      </c>
      <c r="F52" s="5">
        <f>SUM(E50:E52)-C$4</f>
        <v>399.99999999999955</v>
      </c>
    </row>
    <row r="53" spans="1:6" ht="12.75">
      <c r="A53" s="3"/>
      <c r="B53" s="5"/>
      <c r="C53" s="5"/>
      <c r="D53" s="5"/>
      <c r="E53" s="5"/>
      <c r="F53" s="5"/>
    </row>
    <row r="54" spans="1:6" ht="12.75">
      <c r="A54" s="3">
        <v>10</v>
      </c>
      <c r="B54" s="5">
        <f>F52</f>
        <v>399.99999999999955</v>
      </c>
      <c r="C54" s="5">
        <f>$C$4</f>
        <v>8.333333333333334</v>
      </c>
      <c r="D54" s="5">
        <f>$C$4</f>
        <v>8.333333333333334</v>
      </c>
      <c r="E54" s="5">
        <f>MIN(C$3,B54)-C$43-D54</f>
        <v>183.33333333333331</v>
      </c>
      <c r="F54" s="5"/>
    </row>
    <row r="55" spans="2:6" ht="12.75">
      <c r="B55" s="5">
        <f>B54-C$43-D54-E54</f>
        <v>199.9999999999996</v>
      </c>
      <c r="C55" s="5">
        <f>$C$4</f>
        <v>8.333333333333334</v>
      </c>
      <c r="D55" s="5"/>
      <c r="E55" s="5">
        <f>MIN(C$3,B55)-C$44-D55</f>
        <v>191.66666666666626</v>
      </c>
      <c r="F55" s="13">
        <f>SUM(E54:E55)-C$4</f>
        <v>366.66666666666623</v>
      </c>
    </row>
    <row r="56" spans="2:6" ht="12.75">
      <c r="B56" s="5"/>
      <c r="C56" s="5"/>
      <c r="D56" s="5"/>
      <c r="E56" s="5"/>
      <c r="F56" s="13"/>
    </row>
    <row r="57" spans="1:6" ht="12.75">
      <c r="A57" s="3">
        <v>11</v>
      </c>
      <c r="B57" s="5">
        <f>F55</f>
        <v>366.66666666666623</v>
      </c>
      <c r="C57" s="5">
        <f>$C$4</f>
        <v>8.333333333333334</v>
      </c>
      <c r="D57" s="5">
        <f>$C$4</f>
        <v>8.333333333333334</v>
      </c>
      <c r="E57" s="5">
        <f>MIN(C$3,B57)-C$43-D57</f>
        <v>183.33333333333331</v>
      </c>
      <c r="F57" s="5"/>
    </row>
    <row r="58" spans="1:6" ht="12.75">
      <c r="A58" s="3"/>
      <c r="B58" s="5">
        <f>B57-C$43-D57-E57</f>
        <v>166.6666666666663</v>
      </c>
      <c r="C58" s="5">
        <f>$C$4</f>
        <v>8.333333333333334</v>
      </c>
      <c r="D58" s="5"/>
      <c r="E58" s="5">
        <f>MIN(C$3,B58)-C$44-D58</f>
        <v>158.33333333333294</v>
      </c>
      <c r="F58" s="13">
        <f>SUM(E57:E58)-C$4</f>
        <v>333.333333333333</v>
      </c>
    </row>
    <row r="59" spans="1:6" ht="12.75">
      <c r="A59" s="3"/>
      <c r="B59" s="5"/>
      <c r="C59" s="5"/>
      <c r="D59" s="5"/>
      <c r="E59" s="5"/>
      <c r="F59" s="13"/>
    </row>
    <row r="60" spans="1:6" ht="13.5" thickBot="1">
      <c r="A60" s="3">
        <v>12</v>
      </c>
      <c r="B60" s="5">
        <f>F58</f>
        <v>333.333333333333</v>
      </c>
      <c r="C60" s="5">
        <f>$C$4</f>
        <v>8.333333333333334</v>
      </c>
      <c r="D60" s="5">
        <f>$C$4</f>
        <v>8.333333333333334</v>
      </c>
      <c r="E60" s="5">
        <f>MIN(C$3,B60)-C$43-D60</f>
        <v>183.33333333333331</v>
      </c>
      <c r="F60" s="5"/>
    </row>
    <row r="61" spans="2:6" ht="13.5" thickBot="1">
      <c r="B61" s="5">
        <f>B60-C$43-D60-E60</f>
        <v>133.33333333333303</v>
      </c>
      <c r="C61" s="5">
        <f>$C$4</f>
        <v>8.333333333333334</v>
      </c>
      <c r="D61" s="5"/>
      <c r="E61" s="5">
        <f>MIN(C$3,B61)-C$44-D61</f>
        <v>124.9999999999997</v>
      </c>
      <c r="F61" s="6">
        <f>SUM(E60:E61)-C$4</f>
        <v>299.9999999999997</v>
      </c>
    </row>
    <row r="63" spans="1:6" ht="12.75">
      <c r="A63" s="3" t="s">
        <v>13</v>
      </c>
      <c r="C63" s="5">
        <f>SUM(C9:C$61)+SUM(D9:D61)</f>
        <v>600</v>
      </c>
      <c r="D63" s="5"/>
      <c r="E63" t="s">
        <v>12</v>
      </c>
      <c r="F63" s="9">
        <f>SUM(C$63:C$64)</f>
        <v>700</v>
      </c>
    </row>
    <row r="64" spans="1:6" ht="12.75">
      <c r="A64" t="s">
        <v>8</v>
      </c>
      <c r="C64">
        <v>100</v>
      </c>
      <c r="D64" s="5"/>
      <c r="F64" s="5"/>
    </row>
    <row r="65" spans="1:6" ht="12.75">
      <c r="A65" s="3"/>
      <c r="F65" s="5">
        <f>SUM(F61:F63)</f>
        <v>999.9999999999998</v>
      </c>
    </row>
  </sheetData>
  <mergeCells count="1">
    <mergeCell ref="C6:D6"/>
  </mergeCells>
  <printOptions/>
  <pageMargins left="0.75" right="0.75" top="1" bottom="1" header="0.4921259845" footer="0.492125984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Tabelle12"/>
  <dimension ref="A1:F13"/>
  <sheetViews>
    <sheetView workbookViewId="0" topLeftCell="A1">
      <selection activeCell="B8" sqref="B8"/>
    </sheetView>
  </sheetViews>
  <sheetFormatPr defaultColWidth="11.421875" defaultRowHeight="12.75"/>
  <cols>
    <col min="2" max="2" width="14.00390625" style="0" customWidth="1"/>
    <col min="3" max="3" width="11.00390625" style="0" customWidth="1"/>
    <col min="4" max="4" width="10.57421875" style="0" customWidth="1"/>
    <col min="6" max="6" width="8.7109375" style="0" customWidth="1"/>
  </cols>
  <sheetData>
    <row r="1" spans="1:2" s="1" customFormat="1" ht="12.75">
      <c r="A1" s="1" t="s">
        <v>18</v>
      </c>
      <c r="B1" s="1" t="s">
        <v>19</v>
      </c>
    </row>
    <row r="2" spans="1:2" ht="12.75">
      <c r="A2">
        <v>2</v>
      </c>
      <c r="B2">
        <f>'t=2'!F17</f>
        <v>200</v>
      </c>
    </row>
    <row r="3" spans="1:2" ht="12.75">
      <c r="A3">
        <v>2.5</v>
      </c>
      <c r="B3" s="16">
        <f>'t=2.5'!F20</f>
        <v>280</v>
      </c>
    </row>
    <row r="4" spans="1:6" ht="12.75">
      <c r="A4">
        <v>3</v>
      </c>
      <c r="B4" s="16">
        <f>'t=3'!F21</f>
        <v>266.6666666666667</v>
      </c>
      <c r="F4" s="1"/>
    </row>
    <row r="5" spans="1:2" ht="12.75">
      <c r="A5">
        <v>4</v>
      </c>
      <c r="B5">
        <f>'t=4'!F25</f>
        <v>300</v>
      </c>
    </row>
    <row r="6" spans="1:2" ht="12.75">
      <c r="A6">
        <v>5</v>
      </c>
      <c r="B6">
        <f>'t=5'!F30</f>
        <v>280</v>
      </c>
    </row>
    <row r="7" spans="1:2" ht="12.75">
      <c r="A7">
        <v>6</v>
      </c>
      <c r="B7" s="5">
        <f>'t=6'!F35</f>
        <v>266.3333333333335</v>
      </c>
    </row>
    <row r="8" spans="1:2" ht="12.75">
      <c r="A8">
        <v>7</v>
      </c>
      <c r="B8" s="5">
        <f>'t=7'!F40</f>
        <v>285.71428571428544</v>
      </c>
    </row>
    <row r="9" spans="1:2" ht="12.75">
      <c r="A9">
        <v>8</v>
      </c>
      <c r="B9" s="5">
        <f>'t=8'!F44</f>
        <v>287.5</v>
      </c>
    </row>
    <row r="10" spans="1:2" ht="12.75">
      <c r="A10">
        <v>9</v>
      </c>
      <c r="B10" s="5">
        <f>'t=9'!F47</f>
        <v>311.1111111111112</v>
      </c>
    </row>
    <row r="11" spans="1:2" ht="12.75">
      <c r="A11">
        <v>10</v>
      </c>
      <c r="B11">
        <f>'t=10'!F52</f>
        <v>300</v>
      </c>
    </row>
    <row r="12" spans="1:2" ht="12.75">
      <c r="A12">
        <v>11</v>
      </c>
      <c r="B12" s="5">
        <f>'t=11'!F57</f>
        <v>290.90909090909116</v>
      </c>
    </row>
    <row r="13" spans="1:2" ht="12.75">
      <c r="A13">
        <v>12</v>
      </c>
      <c r="B13" s="5">
        <f>'t=12'!F61</f>
        <v>299.9999999999997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Tabelle121"/>
  <dimension ref="B1:F4"/>
  <sheetViews>
    <sheetView workbookViewId="0" topLeftCell="A1">
      <selection activeCell="B28" sqref="B28"/>
    </sheetView>
  </sheetViews>
  <sheetFormatPr defaultColWidth="11.421875" defaultRowHeight="12.75"/>
  <cols>
    <col min="2" max="2" width="98.7109375" style="0" customWidth="1"/>
    <col min="3" max="3" width="11.00390625" style="0" customWidth="1"/>
    <col min="4" max="4" width="10.57421875" style="0" customWidth="1"/>
    <col min="6" max="6" width="8.7109375" style="0" customWidth="1"/>
  </cols>
  <sheetData>
    <row r="1" ht="12.75">
      <c r="B1" t="s">
        <v>20</v>
      </c>
    </row>
    <row r="3" ht="12.75">
      <c r="B3" s="15"/>
    </row>
    <row r="4" spans="2:6" ht="12.75">
      <c r="B4" s="15"/>
      <c r="F4" s="1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1111"/>
  <dimension ref="A1:F21"/>
  <sheetViews>
    <sheetView workbookViewId="0" topLeftCell="A1">
      <selection activeCell="E13" sqref="E13"/>
    </sheetView>
  </sheetViews>
  <sheetFormatPr defaultColWidth="11.421875" defaultRowHeight="12.75"/>
  <cols>
    <col min="3" max="3" width="11.00390625" style="0" customWidth="1"/>
    <col min="4" max="4" width="10.57421875" style="0" customWidth="1"/>
    <col min="6" max="6" width="12.28125" style="0" customWidth="1"/>
  </cols>
  <sheetData>
    <row r="1" spans="2:5" ht="12.75">
      <c r="B1" t="s">
        <v>0</v>
      </c>
      <c r="C1">
        <v>100</v>
      </c>
      <c r="E1" t="s">
        <v>15</v>
      </c>
    </row>
    <row r="2" spans="2:3" ht="12.75">
      <c r="B2" t="s">
        <v>17</v>
      </c>
      <c r="C2">
        <v>1000</v>
      </c>
    </row>
    <row r="3" spans="2:3" ht="12.75">
      <c r="B3" t="s">
        <v>1</v>
      </c>
      <c r="C3">
        <v>200</v>
      </c>
    </row>
    <row r="4" spans="2:4" ht="12.75">
      <c r="B4" t="s">
        <v>2</v>
      </c>
      <c r="C4">
        <v>50</v>
      </c>
      <c r="D4" s="2"/>
    </row>
    <row r="6" spans="1:6" ht="12.75">
      <c r="A6" s="1"/>
      <c r="B6" s="1" t="s">
        <v>5</v>
      </c>
      <c r="C6" s="18" t="s">
        <v>6</v>
      </c>
      <c r="D6" s="18"/>
      <c r="E6" s="1" t="s">
        <v>3</v>
      </c>
      <c r="F6" s="1" t="s">
        <v>14</v>
      </c>
    </row>
    <row r="7" spans="1:6" ht="12.75">
      <c r="A7" s="1"/>
      <c r="B7" s="1"/>
      <c r="C7" s="1" t="s">
        <v>7</v>
      </c>
      <c r="D7" s="1" t="s">
        <v>8</v>
      </c>
      <c r="E7" s="1"/>
      <c r="F7" s="1"/>
    </row>
    <row r="8" ht="12.75">
      <c r="A8" s="3" t="s">
        <v>2</v>
      </c>
    </row>
    <row r="9" spans="1:5" ht="12.75">
      <c r="A9" s="3">
        <v>1</v>
      </c>
      <c r="B9">
        <f>C2</f>
        <v>1000</v>
      </c>
      <c r="C9">
        <f>C$4</f>
        <v>50</v>
      </c>
      <c r="D9">
        <f>C$4</f>
        <v>50</v>
      </c>
      <c r="E9">
        <f>C3-C9-D9</f>
        <v>100</v>
      </c>
    </row>
    <row r="10" spans="1:5" ht="12.75">
      <c r="A10" s="3"/>
      <c r="B10">
        <f>B9-C9-D9-E9</f>
        <v>800</v>
      </c>
      <c r="C10">
        <f>C$4</f>
        <v>50</v>
      </c>
      <c r="D10">
        <f>C$4</f>
        <v>50</v>
      </c>
      <c r="E10">
        <f>C3-C10-D10</f>
        <v>100</v>
      </c>
    </row>
    <row r="11" spans="1:5" ht="12.75">
      <c r="A11" s="3"/>
      <c r="B11">
        <f>B10-C10-D10-E10</f>
        <v>600</v>
      </c>
      <c r="C11">
        <f>C$4</f>
        <v>50</v>
      </c>
      <c r="D11">
        <f>C$4</f>
        <v>50</v>
      </c>
      <c r="E11">
        <f>C3-C11-D11</f>
        <v>100</v>
      </c>
    </row>
    <row r="12" spans="1:5" ht="12.75">
      <c r="A12" s="3"/>
      <c r="B12">
        <f>B11-C11-D11-E11</f>
        <v>400</v>
      </c>
      <c r="C12">
        <f>C$4</f>
        <v>50</v>
      </c>
      <c r="D12">
        <f>C$4</f>
        <v>50</v>
      </c>
      <c r="E12">
        <f>C3-C12-D12</f>
        <v>100</v>
      </c>
    </row>
    <row r="13" spans="1:6" ht="12.75">
      <c r="A13" s="3"/>
      <c r="B13">
        <f>B12-C12-D12-E12</f>
        <v>200</v>
      </c>
      <c r="C13">
        <f>C$4</f>
        <v>50</v>
      </c>
      <c r="E13">
        <f>C3-C13-D13</f>
        <v>150</v>
      </c>
      <c r="F13">
        <f>SUM(E9:E13)-C$4</f>
        <v>500</v>
      </c>
    </row>
    <row r="14" ht="12.75">
      <c r="A14" s="3"/>
    </row>
    <row r="15" spans="1:5" ht="12.75">
      <c r="A15" s="3">
        <v>2</v>
      </c>
      <c r="B15">
        <f>F13</f>
        <v>500</v>
      </c>
      <c r="C15">
        <f>C$4</f>
        <v>50</v>
      </c>
      <c r="D15">
        <f>C$4</f>
        <v>50</v>
      </c>
      <c r="E15">
        <f>C3-C15-D15</f>
        <v>100</v>
      </c>
    </row>
    <row r="16" spans="1:5" ht="13.5" thickBot="1">
      <c r="A16" s="3"/>
      <c r="B16">
        <f>B15-C15-D15-E15</f>
        <v>300</v>
      </c>
      <c r="C16">
        <f>C$4</f>
        <v>50</v>
      </c>
      <c r="D16">
        <f>C$4</f>
        <v>50</v>
      </c>
      <c r="E16">
        <f>C3-C16-D16</f>
        <v>100</v>
      </c>
    </row>
    <row r="17" spans="1:6" ht="13.5" thickBot="1">
      <c r="A17" s="3"/>
      <c r="B17">
        <f>B16-C16-D16-E16</f>
        <v>100</v>
      </c>
      <c r="C17">
        <f>C$4</f>
        <v>50</v>
      </c>
      <c r="E17">
        <f>MIN(C3,B17-C17-D17)</f>
        <v>50</v>
      </c>
      <c r="F17" s="4">
        <f>SUM(E15:E17)-C$4</f>
        <v>200</v>
      </c>
    </row>
    <row r="19" spans="1:6" ht="12.75">
      <c r="A19" s="3" t="s">
        <v>13</v>
      </c>
      <c r="C19" s="5">
        <f>SUM(C9:C17)+SUM(D9:D17)</f>
        <v>700</v>
      </c>
      <c r="D19" s="5"/>
      <c r="E19" t="s">
        <v>12</v>
      </c>
      <c r="F19" s="9">
        <f>SUM(C19:C20)</f>
        <v>800</v>
      </c>
    </row>
    <row r="20" spans="1:6" ht="12.75">
      <c r="A20" t="s">
        <v>8</v>
      </c>
      <c r="C20">
        <v>100</v>
      </c>
      <c r="D20" s="5"/>
      <c r="F20" s="5"/>
    </row>
    <row r="21" ht="12.75">
      <c r="F21">
        <f>SUM(F17:F19)</f>
        <v>1000</v>
      </c>
    </row>
  </sheetData>
  <mergeCells count="1">
    <mergeCell ref="C6:D6"/>
  </mergeCells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1111"/>
  <dimension ref="A1:F24"/>
  <sheetViews>
    <sheetView workbookViewId="0" topLeftCell="A1">
      <selection activeCell="F20" sqref="F20"/>
    </sheetView>
  </sheetViews>
  <sheetFormatPr defaultColWidth="11.421875" defaultRowHeight="12.75"/>
  <cols>
    <col min="3" max="3" width="11.00390625" style="0" customWidth="1"/>
    <col min="4" max="4" width="10.57421875" style="0" customWidth="1"/>
    <col min="6" max="6" width="10.57421875" style="0" customWidth="1"/>
  </cols>
  <sheetData>
    <row r="1" spans="2:6" ht="12.75">
      <c r="B1" t="s">
        <v>0</v>
      </c>
      <c r="C1">
        <v>100</v>
      </c>
      <c r="E1" s="8"/>
      <c r="F1" s="8"/>
    </row>
    <row r="2" spans="2:6" ht="12.75">
      <c r="B2" t="s">
        <v>17</v>
      </c>
      <c r="C2">
        <v>1000</v>
      </c>
      <c r="E2" s="8"/>
      <c r="F2" s="8"/>
    </row>
    <row r="3" spans="2:3" ht="12.75">
      <c r="B3" t="s">
        <v>1</v>
      </c>
      <c r="C3">
        <v>200</v>
      </c>
    </row>
    <row r="4" spans="2:4" ht="12.75">
      <c r="B4" t="s">
        <v>2</v>
      </c>
      <c r="C4" s="5">
        <v>40</v>
      </c>
      <c r="D4" s="2"/>
    </row>
    <row r="6" spans="1:6" ht="12.75">
      <c r="A6" s="1"/>
      <c r="B6" s="1" t="s">
        <v>5</v>
      </c>
      <c r="C6" s="18" t="s">
        <v>6</v>
      </c>
      <c r="D6" s="18"/>
      <c r="E6" s="1" t="s">
        <v>3</v>
      </c>
      <c r="F6" s="1" t="s">
        <v>14</v>
      </c>
    </row>
    <row r="7" spans="1:6" ht="12.75">
      <c r="A7" s="1"/>
      <c r="B7" s="1"/>
      <c r="C7" s="1" t="s">
        <v>7</v>
      </c>
      <c r="D7" s="1" t="s">
        <v>8</v>
      </c>
      <c r="E7" s="1"/>
      <c r="F7" s="1"/>
    </row>
    <row r="8" ht="12.75">
      <c r="A8" s="3" t="s">
        <v>2</v>
      </c>
    </row>
    <row r="9" spans="1:6" ht="12.75">
      <c r="A9" s="3">
        <v>1</v>
      </c>
      <c r="B9" s="5">
        <f>C2</f>
        <v>1000</v>
      </c>
      <c r="C9" s="5">
        <f>C$4</f>
        <v>40</v>
      </c>
      <c r="D9" s="5">
        <f>C$4</f>
        <v>40</v>
      </c>
      <c r="E9" s="5">
        <f>C3-C9-D9</f>
        <v>120</v>
      </c>
      <c r="F9" s="5"/>
    </row>
    <row r="10" spans="1:6" ht="12.75">
      <c r="A10" s="3"/>
      <c r="B10" s="5">
        <f>B9-C9-D9-E9</f>
        <v>800</v>
      </c>
      <c r="C10" s="5">
        <f>C$4</f>
        <v>40</v>
      </c>
      <c r="D10" s="5">
        <f>C$4</f>
        <v>40</v>
      </c>
      <c r="E10" s="5">
        <f>C3-C10-D10</f>
        <v>120</v>
      </c>
      <c r="F10" s="5"/>
    </row>
    <row r="11" spans="1:6" ht="12.75">
      <c r="A11" s="3"/>
      <c r="B11" s="5">
        <f>B10-C10-D10-E10</f>
        <v>600</v>
      </c>
      <c r="C11" s="5">
        <f>C$4</f>
        <v>40</v>
      </c>
      <c r="D11" s="5">
        <f>C$4</f>
        <v>40</v>
      </c>
      <c r="E11" s="5">
        <f>C3-C11-D11</f>
        <v>120</v>
      </c>
      <c r="F11" s="5"/>
    </row>
    <row r="12" spans="1:6" ht="12.75">
      <c r="A12" s="3"/>
      <c r="B12" s="5">
        <f>B11-C11-D11-E11</f>
        <v>400</v>
      </c>
      <c r="C12" s="5">
        <f>C$4</f>
        <v>40</v>
      </c>
      <c r="D12" s="5">
        <f>C$4</f>
        <v>40</v>
      </c>
      <c r="E12" s="5">
        <f>C3-C12-D12</f>
        <v>120</v>
      </c>
      <c r="F12" s="5"/>
    </row>
    <row r="13" spans="1:6" ht="12.75">
      <c r="A13" s="3"/>
      <c r="B13" s="5">
        <f>B12-C12-D12-E12</f>
        <v>200</v>
      </c>
      <c r="C13" s="5">
        <f>C$4</f>
        <v>40</v>
      </c>
      <c r="D13" s="5"/>
      <c r="E13" s="5">
        <f>C3-C13-D13</f>
        <v>160</v>
      </c>
      <c r="F13" s="5">
        <f>SUM(E9:E13)-C$4</f>
        <v>600</v>
      </c>
    </row>
    <row r="14" spans="1:6" ht="12.75">
      <c r="A14" s="3"/>
      <c r="B14" s="5"/>
      <c r="C14" s="5" t="s">
        <v>11</v>
      </c>
      <c r="D14" s="5"/>
      <c r="E14" s="5"/>
      <c r="F14" s="5"/>
    </row>
    <row r="15" spans="1:6" ht="12.75">
      <c r="A15" s="3">
        <v>2</v>
      </c>
      <c r="B15" s="5">
        <f>F13</f>
        <v>600</v>
      </c>
      <c r="C15" s="5">
        <f>C$4</f>
        <v>40</v>
      </c>
      <c r="D15" s="5">
        <f>C$4</f>
        <v>40</v>
      </c>
      <c r="E15" s="5">
        <f>C3-C15-D15</f>
        <v>120</v>
      </c>
      <c r="F15" s="5"/>
    </row>
    <row r="16" spans="1:6" ht="12.75">
      <c r="A16" s="3"/>
      <c r="B16" s="5">
        <f>B15-C15-D15-E15</f>
        <v>400</v>
      </c>
      <c r="C16" s="5">
        <f>C$4</f>
        <v>40</v>
      </c>
      <c r="D16" s="5">
        <f>C$4</f>
        <v>40</v>
      </c>
      <c r="E16" s="5">
        <f>C3-C16-D16</f>
        <v>120</v>
      </c>
      <c r="F16" s="5"/>
    </row>
    <row r="17" spans="1:6" ht="12.75">
      <c r="A17" s="3"/>
      <c r="B17" s="5">
        <f>B16-C16-D16-E16</f>
        <v>200</v>
      </c>
      <c r="C17" s="5">
        <f>C$4</f>
        <v>40</v>
      </c>
      <c r="D17" s="5"/>
      <c r="E17" s="5">
        <f>MIN(C3,B17-C17-D17)</f>
        <v>160</v>
      </c>
      <c r="F17" s="5">
        <f>SUM(E15:E17)-C$4</f>
        <v>360</v>
      </c>
    </row>
    <row r="18" spans="1:6" ht="12.75">
      <c r="A18" s="3"/>
      <c r="B18" s="5"/>
      <c r="C18" s="5"/>
      <c r="D18" s="5"/>
      <c r="E18" s="5"/>
      <c r="F18" s="5"/>
    </row>
    <row r="19" spans="1:6" ht="13.5" thickBot="1">
      <c r="A19" s="3">
        <v>3</v>
      </c>
      <c r="B19" s="5">
        <f>F17</f>
        <v>360</v>
      </c>
      <c r="C19" s="5">
        <v>20</v>
      </c>
      <c r="D19" s="5">
        <v>20</v>
      </c>
      <c r="E19" s="5">
        <f>C3-C19-D19</f>
        <v>160</v>
      </c>
      <c r="F19" s="5"/>
    </row>
    <row r="20" spans="1:6" ht="13.5" thickBot="1">
      <c r="A20" s="3"/>
      <c r="B20" s="5">
        <f>B19-C19-D19-E19</f>
        <v>160</v>
      </c>
      <c r="C20" s="5">
        <v>20</v>
      </c>
      <c r="D20" s="5"/>
      <c r="E20" s="5">
        <f>MIN(C3,B20-C20-D20)</f>
        <v>140</v>
      </c>
      <c r="F20" s="6">
        <f>SUM(E19:E20)-20</f>
        <v>280</v>
      </c>
    </row>
    <row r="21" ht="12.75">
      <c r="A21" s="3"/>
    </row>
    <row r="22" spans="1:6" ht="12.75">
      <c r="A22" s="3" t="s">
        <v>13</v>
      </c>
      <c r="C22" s="5">
        <f>SUM(C9:C20)+SUM(D9:D20)</f>
        <v>620</v>
      </c>
      <c r="D22" s="5"/>
      <c r="E22" t="s">
        <v>12</v>
      </c>
      <c r="F22" s="9">
        <f>SUM(C22:C23)</f>
        <v>720</v>
      </c>
    </row>
    <row r="23" spans="1:6" ht="12.75">
      <c r="A23" t="s">
        <v>8</v>
      </c>
      <c r="C23">
        <v>100</v>
      </c>
      <c r="D23" s="5"/>
      <c r="F23" s="5"/>
    </row>
    <row r="24" ht="12.75">
      <c r="F24" s="5">
        <f>SUM(F20:F22)</f>
        <v>1000</v>
      </c>
    </row>
  </sheetData>
  <mergeCells count="1">
    <mergeCell ref="C6:D6"/>
  </mergeCells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1112"/>
  <dimension ref="A1:F25"/>
  <sheetViews>
    <sheetView workbookViewId="0" topLeftCell="A1">
      <selection activeCell="F23" sqref="F23"/>
    </sheetView>
  </sheetViews>
  <sheetFormatPr defaultColWidth="11.421875" defaultRowHeight="12.75"/>
  <cols>
    <col min="3" max="3" width="11.00390625" style="0" customWidth="1"/>
    <col min="4" max="4" width="10.57421875" style="0" customWidth="1"/>
    <col min="6" max="6" width="10.7109375" style="0" customWidth="1"/>
  </cols>
  <sheetData>
    <row r="1" spans="2:3" ht="12.75">
      <c r="B1" t="s">
        <v>0</v>
      </c>
      <c r="C1">
        <v>100</v>
      </c>
    </row>
    <row r="2" spans="2:3" ht="12.75">
      <c r="B2" t="s">
        <v>17</v>
      </c>
      <c r="C2">
        <v>1000</v>
      </c>
    </row>
    <row r="3" spans="2:3" ht="12.75">
      <c r="B3" t="s">
        <v>1</v>
      </c>
      <c r="C3">
        <v>200</v>
      </c>
    </row>
    <row r="4" spans="2:4" ht="12.75">
      <c r="B4" t="s">
        <v>2</v>
      </c>
      <c r="C4" s="7">
        <f>100/3</f>
        <v>33.333333333333336</v>
      </c>
      <c r="D4" s="2"/>
    </row>
    <row r="6" spans="1:6" ht="12.75">
      <c r="A6" s="1"/>
      <c r="B6" s="1" t="s">
        <v>5</v>
      </c>
      <c r="C6" s="18" t="s">
        <v>6</v>
      </c>
      <c r="D6" s="18"/>
      <c r="E6" s="1" t="s">
        <v>3</v>
      </c>
      <c r="F6" s="1" t="s">
        <v>14</v>
      </c>
    </row>
    <row r="7" spans="1:6" ht="12.75">
      <c r="A7" s="1"/>
      <c r="B7" s="1"/>
      <c r="C7" s="1" t="s">
        <v>7</v>
      </c>
      <c r="D7" s="1" t="s">
        <v>8</v>
      </c>
      <c r="E7" s="1"/>
      <c r="F7" s="1"/>
    </row>
    <row r="8" ht="12.75">
      <c r="A8" s="3" t="s">
        <v>2</v>
      </c>
    </row>
    <row r="9" spans="1:6" ht="12.75">
      <c r="A9" s="3">
        <v>1</v>
      </c>
      <c r="B9" s="5">
        <f>C2</f>
        <v>1000</v>
      </c>
      <c r="C9" s="5">
        <f>C$4</f>
        <v>33.333333333333336</v>
      </c>
      <c r="D9" s="5">
        <f>C$4</f>
        <v>33.333333333333336</v>
      </c>
      <c r="E9" s="5">
        <f>C3-C9-D9</f>
        <v>133.33333333333331</v>
      </c>
      <c r="F9" s="5"/>
    </row>
    <row r="10" spans="1:6" ht="12.75">
      <c r="A10" s="3"/>
      <c r="B10" s="5">
        <f>B9-C9-D9-E9</f>
        <v>800</v>
      </c>
      <c r="C10" s="5">
        <f>C$4</f>
        <v>33.333333333333336</v>
      </c>
      <c r="D10" s="5">
        <f>C$4</f>
        <v>33.333333333333336</v>
      </c>
      <c r="E10" s="5">
        <f>C3-C10-D10</f>
        <v>133.33333333333331</v>
      </c>
      <c r="F10" s="5"/>
    </row>
    <row r="11" spans="1:6" ht="12.75">
      <c r="A11" s="3"/>
      <c r="B11" s="5">
        <f>B10-C10-D10-E10</f>
        <v>600</v>
      </c>
      <c r="C11" s="5">
        <f>C$4</f>
        <v>33.333333333333336</v>
      </c>
      <c r="D11" s="5">
        <f>C$4</f>
        <v>33.333333333333336</v>
      </c>
      <c r="E11" s="5">
        <f>C3-C11-D11</f>
        <v>133.33333333333331</v>
      </c>
      <c r="F11" s="5"/>
    </row>
    <row r="12" spans="1:6" ht="12.75">
      <c r="A12" s="3"/>
      <c r="B12" s="5">
        <f>B11-C11-D11-E11</f>
        <v>399.99999999999994</v>
      </c>
      <c r="C12" s="5">
        <f>C$4</f>
        <v>33.333333333333336</v>
      </c>
      <c r="D12" s="5">
        <f>C$4</f>
        <v>33.333333333333336</v>
      </c>
      <c r="E12" s="5">
        <f>C3-C12-D12</f>
        <v>133.33333333333331</v>
      </c>
      <c r="F12" s="5"/>
    </row>
    <row r="13" spans="1:6" ht="12.75">
      <c r="A13" s="3"/>
      <c r="B13" s="5">
        <f>B12-C12-D12-E12</f>
        <v>200</v>
      </c>
      <c r="C13" s="5">
        <f>C$4</f>
        <v>33.333333333333336</v>
      </c>
      <c r="D13" s="5"/>
      <c r="E13" s="5">
        <f>C3-C13-D13</f>
        <v>166.66666666666666</v>
      </c>
      <c r="F13" s="5">
        <f>SUM(E9:E13)-C$4</f>
        <v>666.6666666666665</v>
      </c>
    </row>
    <row r="14" spans="1:6" ht="12.75">
      <c r="A14" s="3"/>
      <c r="B14" s="5"/>
      <c r="C14" s="5"/>
      <c r="D14" s="5"/>
      <c r="E14" s="5"/>
      <c r="F14" s="5"/>
    </row>
    <row r="15" spans="1:6" ht="12.75">
      <c r="A15" s="3">
        <v>2</v>
      </c>
      <c r="B15" s="5">
        <f>F13</f>
        <v>666.6666666666665</v>
      </c>
      <c r="C15" s="5">
        <f>C$4</f>
        <v>33.333333333333336</v>
      </c>
      <c r="D15" s="5">
        <f>C$4</f>
        <v>33.333333333333336</v>
      </c>
      <c r="E15" s="5">
        <f>C3-C15-D15</f>
        <v>133.33333333333331</v>
      </c>
      <c r="F15" s="5"/>
    </row>
    <row r="16" spans="1:6" ht="12.75">
      <c r="A16" s="3"/>
      <c r="B16" s="5">
        <f>B15-C15-D15-E15</f>
        <v>466.66666666666646</v>
      </c>
      <c r="C16" s="5">
        <f>C$4</f>
        <v>33.333333333333336</v>
      </c>
      <c r="D16" s="5">
        <f>C$4</f>
        <v>33.333333333333336</v>
      </c>
      <c r="E16" s="5">
        <f>C3-C16-D16</f>
        <v>133.33333333333331</v>
      </c>
      <c r="F16" s="5"/>
    </row>
    <row r="17" spans="1:6" ht="12.75">
      <c r="A17" s="3"/>
      <c r="B17" s="5">
        <f>B16-C16-D16-E16</f>
        <v>266.6666666666665</v>
      </c>
      <c r="C17" s="5">
        <f>C$4</f>
        <v>33.333333333333336</v>
      </c>
      <c r="D17" s="5">
        <f>C$4</f>
        <v>33.333333333333336</v>
      </c>
      <c r="E17" s="5">
        <f>C3-C17-D17</f>
        <v>133.33333333333331</v>
      </c>
      <c r="F17" s="5"/>
    </row>
    <row r="18" spans="1:6" ht="12.75">
      <c r="A18" s="3"/>
      <c r="B18" s="5">
        <f>B17-C17-D17-E17</f>
        <v>66.66666666666652</v>
      </c>
      <c r="C18" s="5">
        <f>C$4</f>
        <v>33.333333333333336</v>
      </c>
      <c r="D18" s="5"/>
      <c r="E18" s="5">
        <f>MIN(C3,B18-C18-D18)</f>
        <v>33.33333333333318</v>
      </c>
      <c r="F18" s="5">
        <f>SUM(E15:E18)-C$4</f>
        <v>399.99999999999983</v>
      </c>
    </row>
    <row r="19" spans="1:6" ht="12.75">
      <c r="A19" s="3"/>
      <c r="B19" s="5"/>
      <c r="C19" s="5"/>
      <c r="D19" s="5"/>
      <c r="E19" s="5"/>
      <c r="F19" s="5"/>
    </row>
    <row r="20" spans="1:6" ht="13.5" thickBot="1">
      <c r="A20" s="3">
        <v>3</v>
      </c>
      <c r="B20" s="5">
        <f>F18</f>
        <v>399.99999999999983</v>
      </c>
      <c r="C20" s="5">
        <f>C$4</f>
        <v>33.333333333333336</v>
      </c>
      <c r="D20" s="5">
        <f>C$4</f>
        <v>33.333333333333336</v>
      </c>
      <c r="E20" s="5">
        <f>C3-C20-D20</f>
        <v>133.33333333333331</v>
      </c>
      <c r="F20" s="5"/>
    </row>
    <row r="21" spans="1:6" ht="13.5" thickBot="1">
      <c r="A21" s="3"/>
      <c r="B21" s="5">
        <f>B20-C20-D20-E20</f>
        <v>199.9999999999999</v>
      </c>
      <c r="C21" s="5">
        <f>C$4</f>
        <v>33.333333333333336</v>
      </c>
      <c r="D21" s="5"/>
      <c r="E21" s="5">
        <f>C3-C21-D21</f>
        <v>166.66666666666666</v>
      </c>
      <c r="F21" s="6">
        <f>SUM(E20:E21)-C$4</f>
        <v>266.6666666666667</v>
      </c>
    </row>
    <row r="22" spans="1:6" ht="12.75">
      <c r="A22" s="3"/>
      <c r="B22" s="5"/>
      <c r="C22" s="5"/>
      <c r="D22" s="5"/>
      <c r="E22" s="5"/>
      <c r="F22" s="5"/>
    </row>
    <row r="23" spans="1:6" ht="12.75">
      <c r="A23" s="3" t="s">
        <v>13</v>
      </c>
      <c r="C23" s="5">
        <f>SUM(C9:C21)+SUM(D9:D21)</f>
        <v>633.3333333333333</v>
      </c>
      <c r="D23" s="5"/>
      <c r="E23" t="s">
        <v>12</v>
      </c>
      <c r="F23" s="10">
        <f>SUM(C23:C24)</f>
        <v>733.3333333333333</v>
      </c>
    </row>
    <row r="24" spans="1:6" ht="12.75">
      <c r="A24" t="s">
        <v>8</v>
      </c>
      <c r="C24">
        <v>100</v>
      </c>
      <c r="D24" s="5"/>
      <c r="F24" s="5"/>
    </row>
    <row r="25" ht="12.75">
      <c r="F25" s="5">
        <f>SUM(F21:F23)</f>
        <v>1000</v>
      </c>
    </row>
  </sheetData>
  <mergeCells count="1">
    <mergeCell ref="C6:D6"/>
  </mergeCells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111"/>
  <dimension ref="A1:F29"/>
  <sheetViews>
    <sheetView workbookViewId="0" topLeftCell="A1">
      <selection activeCell="F13" sqref="F13"/>
    </sheetView>
  </sheetViews>
  <sheetFormatPr defaultColWidth="11.421875" defaultRowHeight="12.75"/>
  <cols>
    <col min="3" max="3" width="11.00390625" style="0" customWidth="1"/>
    <col min="4" max="4" width="10.57421875" style="0" customWidth="1"/>
    <col min="6" max="6" width="10.140625" style="0" customWidth="1"/>
  </cols>
  <sheetData>
    <row r="1" spans="2:3" ht="12.75">
      <c r="B1" t="s">
        <v>0</v>
      </c>
      <c r="C1">
        <v>100</v>
      </c>
    </row>
    <row r="2" spans="2:3" ht="12.75">
      <c r="B2" t="s">
        <v>17</v>
      </c>
      <c r="C2">
        <v>1000</v>
      </c>
    </row>
    <row r="3" spans="2:3" ht="12.75">
      <c r="B3" t="s">
        <v>1</v>
      </c>
      <c r="C3">
        <v>200</v>
      </c>
    </row>
    <row r="4" spans="2:4" ht="12.75">
      <c r="B4" t="s">
        <v>2</v>
      </c>
      <c r="C4">
        <v>25</v>
      </c>
      <c r="D4" s="2"/>
    </row>
    <row r="6" spans="1:6" ht="12.75">
      <c r="A6" s="1"/>
      <c r="B6" s="1" t="s">
        <v>5</v>
      </c>
      <c r="C6" s="18" t="s">
        <v>6</v>
      </c>
      <c r="D6" s="18"/>
      <c r="E6" s="1" t="s">
        <v>3</v>
      </c>
      <c r="F6" s="1" t="s">
        <v>14</v>
      </c>
    </row>
    <row r="7" spans="1:6" ht="12.75">
      <c r="A7" s="1"/>
      <c r="B7" s="1"/>
      <c r="C7" s="1" t="s">
        <v>7</v>
      </c>
      <c r="D7" s="1" t="s">
        <v>8</v>
      </c>
      <c r="E7" s="1"/>
      <c r="F7" s="1"/>
    </row>
    <row r="8" ht="12.75">
      <c r="A8" s="3" t="s">
        <v>2</v>
      </c>
    </row>
    <row r="9" spans="1:5" ht="12.75">
      <c r="A9" s="3">
        <v>1</v>
      </c>
      <c r="B9">
        <f>C2</f>
        <v>1000</v>
      </c>
      <c r="C9">
        <f>C$4</f>
        <v>25</v>
      </c>
      <c r="D9">
        <f>C$4</f>
        <v>25</v>
      </c>
      <c r="E9">
        <f>C3-C9-D9</f>
        <v>150</v>
      </c>
    </row>
    <row r="10" spans="1:5" ht="12.75">
      <c r="A10" s="3"/>
      <c r="B10">
        <f>B9-C9-D9-E9</f>
        <v>800</v>
      </c>
      <c r="C10">
        <f>C$4</f>
        <v>25</v>
      </c>
      <c r="D10">
        <f>C$4</f>
        <v>25</v>
      </c>
      <c r="E10">
        <f>C3-C10-D10</f>
        <v>150</v>
      </c>
    </row>
    <row r="11" spans="1:5" ht="12.75">
      <c r="A11" s="3"/>
      <c r="B11">
        <f>B10-C10-D10-E10</f>
        <v>600</v>
      </c>
      <c r="C11">
        <f>C$4</f>
        <v>25</v>
      </c>
      <c r="D11">
        <f>C$4</f>
        <v>25</v>
      </c>
      <c r="E11">
        <f>C3-C11-D11</f>
        <v>150</v>
      </c>
    </row>
    <row r="12" spans="1:5" ht="12.75">
      <c r="A12" s="3"/>
      <c r="B12">
        <f>B11-C11-D11-E11</f>
        <v>400</v>
      </c>
      <c r="C12">
        <f>C$4</f>
        <v>25</v>
      </c>
      <c r="D12">
        <f>C$4</f>
        <v>25</v>
      </c>
      <c r="E12">
        <f>C3-C12-D12</f>
        <v>150</v>
      </c>
    </row>
    <row r="13" spans="1:6" ht="12.75">
      <c r="A13" s="3"/>
      <c r="B13">
        <f>B12-C12-D12-E12</f>
        <v>200</v>
      </c>
      <c r="C13">
        <f>C$4</f>
        <v>25</v>
      </c>
      <c r="E13">
        <f>C3-C13-D13</f>
        <v>175</v>
      </c>
      <c r="F13">
        <f>SUM(E9:E13)-C$4</f>
        <v>750</v>
      </c>
    </row>
    <row r="14" ht="12.75">
      <c r="A14" s="3"/>
    </row>
    <row r="15" spans="1:5" ht="12.75">
      <c r="A15" s="3">
        <v>2</v>
      </c>
      <c r="B15">
        <f>F13</f>
        <v>750</v>
      </c>
      <c r="C15">
        <f>C$4</f>
        <v>25</v>
      </c>
      <c r="D15">
        <f>C$4</f>
        <v>25</v>
      </c>
      <c r="E15">
        <f>C3-C15-D15</f>
        <v>150</v>
      </c>
    </row>
    <row r="16" spans="1:5" ht="12.75">
      <c r="A16" s="3"/>
      <c r="B16">
        <f>B15-C15-D15-E15</f>
        <v>550</v>
      </c>
      <c r="C16">
        <f>C$4</f>
        <v>25</v>
      </c>
      <c r="D16">
        <f>C$4</f>
        <v>25</v>
      </c>
      <c r="E16">
        <f>C3-C16-D16</f>
        <v>150</v>
      </c>
    </row>
    <row r="17" spans="1:5" ht="12.75">
      <c r="A17" s="3"/>
      <c r="B17">
        <f>B16-C16-D16-E16</f>
        <v>350</v>
      </c>
      <c r="C17">
        <f>C$4</f>
        <v>25</v>
      </c>
      <c r="D17">
        <f>C$4</f>
        <v>25</v>
      </c>
      <c r="E17">
        <f>C3-C17-D17</f>
        <v>150</v>
      </c>
    </row>
    <row r="18" spans="1:6" ht="12.75">
      <c r="A18" s="3"/>
      <c r="B18">
        <f>B17-C17-D17-E17</f>
        <v>150</v>
      </c>
      <c r="C18">
        <f>C$4</f>
        <v>25</v>
      </c>
      <c r="E18">
        <f>MIN(C3,B18-C18-D18)</f>
        <v>125</v>
      </c>
      <c r="F18">
        <f>SUM(E15:E18)-C$4</f>
        <v>550</v>
      </c>
    </row>
    <row r="19" ht="12.75">
      <c r="A19" s="3"/>
    </row>
    <row r="20" spans="1:5" ht="12.75">
      <c r="A20" s="3">
        <v>3</v>
      </c>
      <c r="B20">
        <f>F18</f>
        <v>550</v>
      </c>
      <c r="C20">
        <f>C$4</f>
        <v>25</v>
      </c>
      <c r="D20">
        <f>C$4</f>
        <v>25</v>
      </c>
      <c r="E20">
        <f>C3-C20-D20</f>
        <v>150</v>
      </c>
    </row>
    <row r="21" spans="1:5" ht="12.75">
      <c r="A21" s="3"/>
      <c r="B21">
        <f>B20-C20-D20-E20</f>
        <v>350</v>
      </c>
      <c r="C21">
        <f>C$4</f>
        <v>25</v>
      </c>
      <c r="D21">
        <f>C$4</f>
        <v>25</v>
      </c>
      <c r="E21">
        <f>C3-C21-D21</f>
        <v>150</v>
      </c>
    </row>
    <row r="22" spans="1:6" ht="12.75">
      <c r="A22" s="3"/>
      <c r="B22">
        <f>B21-C21-D21-E21</f>
        <v>150</v>
      </c>
      <c r="C22">
        <f>C$4</f>
        <v>25</v>
      </c>
      <c r="E22">
        <f>MIN(C3,B22-C22-D22)</f>
        <v>125</v>
      </c>
      <c r="F22">
        <f>SUM(E20:E22)-C$4</f>
        <v>400</v>
      </c>
    </row>
    <row r="23" ht="12.75">
      <c r="A23" s="3"/>
    </row>
    <row r="24" spans="1:5" ht="13.5" thickBot="1">
      <c r="A24" s="3">
        <v>4</v>
      </c>
      <c r="B24">
        <f>F22</f>
        <v>400</v>
      </c>
      <c r="C24">
        <f>C$4</f>
        <v>25</v>
      </c>
      <c r="D24">
        <f>C$4</f>
        <v>25</v>
      </c>
      <c r="E24">
        <f>C3-C24-D24</f>
        <v>150</v>
      </c>
    </row>
    <row r="25" spans="1:6" ht="13.5" thickBot="1">
      <c r="A25" s="3"/>
      <c r="B25">
        <f>B24-C24-D24-E24</f>
        <v>200</v>
      </c>
      <c r="C25">
        <f>C$4</f>
        <v>25</v>
      </c>
      <c r="E25">
        <f>C3-C25-D25</f>
        <v>175</v>
      </c>
      <c r="F25" s="4">
        <f>SUM(E24:E25)-C$4</f>
        <v>300</v>
      </c>
    </row>
    <row r="26" ht="12.75">
      <c r="A26" s="3"/>
    </row>
    <row r="27" spans="1:6" ht="12.75">
      <c r="A27" s="3" t="s">
        <v>13</v>
      </c>
      <c r="C27" s="5">
        <f>SUM(C9:C26)+SUM(D9:D26)</f>
        <v>600</v>
      </c>
      <c r="D27" s="5"/>
      <c r="E27" t="s">
        <v>12</v>
      </c>
      <c r="F27" s="9">
        <f>SUM(C27:C28)</f>
        <v>700</v>
      </c>
    </row>
    <row r="28" spans="1:6" ht="12.75">
      <c r="A28" t="s">
        <v>8</v>
      </c>
      <c r="C28">
        <v>100</v>
      </c>
      <c r="D28" s="5"/>
      <c r="F28" s="5"/>
    </row>
    <row r="29" ht="12.75">
      <c r="F29">
        <f>SUM(F25:F27)</f>
        <v>1000</v>
      </c>
    </row>
  </sheetData>
  <mergeCells count="1">
    <mergeCell ref="C6:D6"/>
  </mergeCells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11"/>
  <dimension ref="A1:F34"/>
  <sheetViews>
    <sheetView workbookViewId="0" topLeftCell="A1">
      <selection activeCell="F30" sqref="F30"/>
    </sheetView>
  </sheetViews>
  <sheetFormatPr defaultColWidth="11.421875" defaultRowHeight="12.75"/>
  <cols>
    <col min="3" max="3" width="11.00390625" style="0" customWidth="1"/>
    <col min="4" max="4" width="10.57421875" style="0" customWidth="1"/>
    <col min="6" max="6" width="10.421875" style="0" customWidth="1"/>
  </cols>
  <sheetData>
    <row r="1" spans="2:3" ht="12.75">
      <c r="B1" t="s">
        <v>0</v>
      </c>
      <c r="C1">
        <v>100</v>
      </c>
    </row>
    <row r="2" spans="2:3" ht="12.75">
      <c r="B2" t="s">
        <v>17</v>
      </c>
      <c r="C2">
        <v>1000</v>
      </c>
    </row>
    <row r="3" spans="2:3" ht="12.75">
      <c r="B3" t="s">
        <v>1</v>
      </c>
      <c r="C3">
        <v>200</v>
      </c>
    </row>
    <row r="4" spans="2:4" ht="12.75">
      <c r="B4" t="s">
        <v>2</v>
      </c>
      <c r="C4">
        <v>20</v>
      </c>
      <c r="D4" s="2"/>
    </row>
    <row r="6" spans="1:6" ht="12.75">
      <c r="A6" s="1"/>
      <c r="B6" s="1" t="s">
        <v>5</v>
      </c>
      <c r="C6" s="18" t="s">
        <v>6</v>
      </c>
      <c r="D6" s="18"/>
      <c r="E6" s="1" t="s">
        <v>3</v>
      </c>
      <c r="F6" s="1" t="s">
        <v>14</v>
      </c>
    </row>
    <row r="7" spans="1:6" ht="12.75">
      <c r="A7" s="1"/>
      <c r="B7" s="1"/>
      <c r="C7" s="1" t="s">
        <v>7</v>
      </c>
      <c r="D7" s="1" t="s">
        <v>8</v>
      </c>
      <c r="E7" s="1"/>
      <c r="F7" s="1"/>
    </row>
    <row r="8" ht="12.75">
      <c r="A8" s="3" t="s">
        <v>2</v>
      </c>
    </row>
    <row r="9" spans="1:5" ht="12.75">
      <c r="A9" s="3">
        <v>1</v>
      </c>
      <c r="B9">
        <f>C2</f>
        <v>1000</v>
      </c>
      <c r="C9">
        <f aca="true" t="shared" si="0" ref="C9:D12">$C$4</f>
        <v>20</v>
      </c>
      <c r="D9">
        <f t="shared" si="0"/>
        <v>20</v>
      </c>
      <c r="E9">
        <f>C$3-C9-D9</f>
        <v>160</v>
      </c>
    </row>
    <row r="10" spans="1:5" ht="12.75">
      <c r="A10" s="3"/>
      <c r="B10">
        <f>B9-C9-D9-E9</f>
        <v>800</v>
      </c>
      <c r="C10">
        <f t="shared" si="0"/>
        <v>20</v>
      </c>
      <c r="D10">
        <f t="shared" si="0"/>
        <v>20</v>
      </c>
      <c r="E10">
        <f>C$3-C10-D10</f>
        <v>160</v>
      </c>
    </row>
    <row r="11" spans="1:5" ht="12.75">
      <c r="A11" s="3"/>
      <c r="B11">
        <f>B10-C10-D10-E10</f>
        <v>600</v>
      </c>
      <c r="C11">
        <f t="shared" si="0"/>
        <v>20</v>
      </c>
      <c r="D11">
        <f t="shared" si="0"/>
        <v>20</v>
      </c>
      <c r="E11">
        <f>C$3-C11-D11</f>
        <v>160</v>
      </c>
    </row>
    <row r="12" spans="1:5" ht="12.75">
      <c r="A12" s="3"/>
      <c r="B12">
        <f>B11-C11-D11-E11</f>
        <v>400</v>
      </c>
      <c r="C12">
        <f t="shared" si="0"/>
        <v>20</v>
      </c>
      <c r="D12">
        <f t="shared" si="0"/>
        <v>20</v>
      </c>
      <c r="E12">
        <f>C$3-C12-D12</f>
        <v>160</v>
      </c>
    </row>
    <row r="13" spans="1:6" ht="12.75">
      <c r="A13" s="3"/>
      <c r="B13">
        <f>B12-C12-D12-E12</f>
        <v>200</v>
      </c>
      <c r="C13">
        <f>$C$4</f>
        <v>20</v>
      </c>
      <c r="E13">
        <f>C$3-C13-D13</f>
        <v>180</v>
      </c>
      <c r="F13">
        <f>SUM(E9:E13)-C$4</f>
        <v>800</v>
      </c>
    </row>
    <row r="14" ht="12.75">
      <c r="A14" s="3"/>
    </row>
    <row r="15" spans="1:5" ht="12.75">
      <c r="A15" s="3">
        <v>2</v>
      </c>
      <c r="B15">
        <f>F13</f>
        <v>800</v>
      </c>
      <c r="C15">
        <f aca="true" t="shared" si="1" ref="C15:D17">$C$4</f>
        <v>20</v>
      </c>
      <c r="D15">
        <f t="shared" si="1"/>
        <v>20</v>
      </c>
      <c r="E15">
        <f>C$3-C15-D15</f>
        <v>160</v>
      </c>
    </row>
    <row r="16" spans="1:5" ht="12.75">
      <c r="A16" s="3"/>
      <c r="B16">
        <f>B15-C15-D15-E15</f>
        <v>600</v>
      </c>
      <c r="C16">
        <f t="shared" si="1"/>
        <v>20</v>
      </c>
      <c r="D16">
        <f t="shared" si="1"/>
        <v>20</v>
      </c>
      <c r="E16">
        <f>C$3-C16-D16</f>
        <v>160</v>
      </c>
    </row>
    <row r="17" spans="1:5" ht="12.75">
      <c r="A17" s="3"/>
      <c r="B17">
        <f>B16-C16-D16-E16</f>
        <v>400</v>
      </c>
      <c r="C17">
        <f t="shared" si="1"/>
        <v>20</v>
      </c>
      <c r="D17">
        <f t="shared" si="1"/>
        <v>20</v>
      </c>
      <c r="E17">
        <f>C$3-C17-D17</f>
        <v>160</v>
      </c>
    </row>
    <row r="18" spans="1:6" ht="12.75">
      <c r="A18" s="3"/>
      <c r="B18">
        <f>B17-C17-D17-E17</f>
        <v>200</v>
      </c>
      <c r="C18">
        <f>$C$4</f>
        <v>20</v>
      </c>
      <c r="E18">
        <f>C$3-C18-D18</f>
        <v>180</v>
      </c>
      <c r="F18">
        <f>SUM(E15:E18)-C$4</f>
        <v>640</v>
      </c>
    </row>
    <row r="19" ht="12.75">
      <c r="A19" s="3"/>
    </row>
    <row r="20" spans="1:5" ht="12.75">
      <c r="A20" s="3">
        <v>3</v>
      </c>
      <c r="B20">
        <f>F18</f>
        <v>640</v>
      </c>
      <c r="C20">
        <f aca="true" t="shared" si="2" ref="C20:D22">$C$4</f>
        <v>20</v>
      </c>
      <c r="D20">
        <f t="shared" si="2"/>
        <v>20</v>
      </c>
      <c r="E20">
        <f>C$3-C20-D20</f>
        <v>160</v>
      </c>
    </row>
    <row r="21" spans="1:5" ht="12.75">
      <c r="A21" s="3"/>
      <c r="B21">
        <f>B20-C20-D20-E20</f>
        <v>440</v>
      </c>
      <c r="C21">
        <f t="shared" si="2"/>
        <v>20</v>
      </c>
      <c r="D21">
        <f t="shared" si="2"/>
        <v>20</v>
      </c>
      <c r="E21">
        <f>C$3-C21-D21</f>
        <v>160</v>
      </c>
    </row>
    <row r="22" spans="1:5" ht="12.75">
      <c r="A22" s="3"/>
      <c r="B22">
        <f>B21-C21-D21-E21</f>
        <v>240</v>
      </c>
      <c r="C22">
        <f t="shared" si="2"/>
        <v>20</v>
      </c>
      <c r="D22">
        <f t="shared" si="2"/>
        <v>20</v>
      </c>
      <c r="E22">
        <f>C$3-C22-D22</f>
        <v>160</v>
      </c>
    </row>
    <row r="23" spans="1:6" ht="12.75">
      <c r="A23" s="3"/>
      <c r="B23">
        <f>B22-C22-D22-E22</f>
        <v>40</v>
      </c>
      <c r="C23">
        <v>20</v>
      </c>
      <c r="E23">
        <f>MIN(C$3,B23)-C23-D23</f>
        <v>20</v>
      </c>
      <c r="F23">
        <f>SUM(E20:E23)-C$4</f>
        <v>480</v>
      </c>
    </row>
    <row r="24" ht="12.75">
      <c r="A24" s="3"/>
    </row>
    <row r="25" spans="1:5" ht="12.75">
      <c r="A25" s="3">
        <v>4</v>
      </c>
      <c r="B25">
        <f>F23</f>
        <v>480</v>
      </c>
      <c r="C25">
        <f>$C$4</f>
        <v>20</v>
      </c>
      <c r="D25">
        <f>$C$4</f>
        <v>20</v>
      </c>
      <c r="E25">
        <f>C$3-C25-D25</f>
        <v>160</v>
      </c>
    </row>
    <row r="26" spans="1:5" ht="12.75">
      <c r="A26" s="3"/>
      <c r="B26">
        <f>B25-C25-D25-E25</f>
        <v>280</v>
      </c>
      <c r="C26">
        <f>$C$4</f>
        <v>20</v>
      </c>
      <c r="D26">
        <f>$C$4</f>
        <v>20</v>
      </c>
      <c r="E26">
        <f>C$3-C26-D26</f>
        <v>160</v>
      </c>
    </row>
    <row r="27" spans="1:6" ht="12.75">
      <c r="A27" s="3"/>
      <c r="B27">
        <f>B26-C26-D26-E26</f>
        <v>80</v>
      </c>
      <c r="C27">
        <f>$C$4</f>
        <v>20</v>
      </c>
      <c r="E27">
        <f>MIN(C$3,B27)-C27-D27</f>
        <v>60</v>
      </c>
      <c r="F27">
        <f>SUM(E25:E27)-C$4</f>
        <v>360</v>
      </c>
    </row>
    <row r="28" ht="12.75">
      <c r="A28" s="3"/>
    </row>
    <row r="29" spans="1:5" ht="13.5" thickBot="1">
      <c r="A29" s="3">
        <v>5</v>
      </c>
      <c r="B29">
        <f>F27</f>
        <v>360</v>
      </c>
      <c r="C29">
        <f>$C$4</f>
        <v>20</v>
      </c>
      <c r="D29">
        <f>$C$4</f>
        <v>20</v>
      </c>
      <c r="E29">
        <f>C$3-C29-D29</f>
        <v>160</v>
      </c>
    </row>
    <row r="30" spans="2:6" ht="13.5" thickBot="1">
      <c r="B30">
        <f>B29-C29-D29-E29</f>
        <v>160</v>
      </c>
      <c r="C30">
        <f>$C$4</f>
        <v>20</v>
      </c>
      <c r="E30">
        <f>MIN(C$3,B30)-C30-D30</f>
        <v>140</v>
      </c>
      <c r="F30" s="4">
        <f>SUM(E29:E30)-C$4</f>
        <v>280</v>
      </c>
    </row>
    <row r="31" ht="12.75">
      <c r="A31" s="3"/>
    </row>
    <row r="32" spans="1:6" ht="12.75">
      <c r="A32" s="3" t="s">
        <v>13</v>
      </c>
      <c r="C32" s="5">
        <f>SUM(C9:C30)+SUM(D9:D30)</f>
        <v>620</v>
      </c>
      <c r="D32" s="5"/>
      <c r="E32" t="s">
        <v>12</v>
      </c>
      <c r="F32" s="9">
        <f>SUM(C32:C33)</f>
        <v>720</v>
      </c>
    </row>
    <row r="33" spans="1:6" ht="12.75">
      <c r="A33" t="s">
        <v>8</v>
      </c>
      <c r="C33">
        <v>100</v>
      </c>
      <c r="D33" s="5"/>
      <c r="F33" s="5"/>
    </row>
    <row r="34" spans="1:6" ht="12.75">
      <c r="A34" s="3"/>
      <c r="F34">
        <f>SUM(F30:F32)</f>
        <v>1000</v>
      </c>
    </row>
  </sheetData>
  <mergeCells count="1">
    <mergeCell ref="C6:D6"/>
  </mergeCells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112"/>
  <dimension ref="A1:F39"/>
  <sheetViews>
    <sheetView workbookViewId="0" topLeftCell="A1">
      <selection activeCell="F37" sqref="F37"/>
    </sheetView>
  </sheetViews>
  <sheetFormatPr defaultColWidth="11.421875" defaultRowHeight="12.75"/>
  <cols>
    <col min="3" max="3" width="11.00390625" style="0" customWidth="1"/>
    <col min="4" max="4" width="10.57421875" style="0" customWidth="1"/>
    <col min="6" max="6" width="10.421875" style="0" customWidth="1"/>
  </cols>
  <sheetData>
    <row r="1" spans="2:3" ht="12.75">
      <c r="B1" t="s">
        <v>0</v>
      </c>
      <c r="C1">
        <v>100</v>
      </c>
    </row>
    <row r="2" spans="2:3" ht="12.75">
      <c r="B2" t="s">
        <v>17</v>
      </c>
      <c r="C2">
        <v>1000</v>
      </c>
    </row>
    <row r="3" spans="2:3" ht="12.75">
      <c r="B3" t="s">
        <v>1</v>
      </c>
      <c r="C3">
        <v>200</v>
      </c>
    </row>
    <row r="4" spans="2:4" ht="12.75">
      <c r="B4" t="s">
        <v>2</v>
      </c>
      <c r="C4" s="7">
        <f>100/6</f>
        <v>16.666666666666668</v>
      </c>
      <c r="D4" s="2"/>
    </row>
    <row r="5" spans="2:6" ht="12.75">
      <c r="B5" s="5"/>
      <c r="C5" s="5"/>
      <c r="D5" s="5"/>
      <c r="E5" s="5"/>
      <c r="F5" s="5"/>
    </row>
    <row r="6" spans="1:6" ht="12.75">
      <c r="A6" s="1"/>
      <c r="B6" s="1" t="s">
        <v>5</v>
      </c>
      <c r="C6" s="18" t="s">
        <v>6</v>
      </c>
      <c r="D6" s="18"/>
      <c r="E6" s="1" t="s">
        <v>3</v>
      </c>
      <c r="F6" s="1" t="s">
        <v>14</v>
      </c>
    </row>
    <row r="7" spans="1:6" ht="12.75">
      <c r="A7" s="1"/>
      <c r="B7" s="12"/>
      <c r="C7" s="12" t="s">
        <v>7</v>
      </c>
      <c r="D7" s="12" t="s">
        <v>8</v>
      </c>
      <c r="E7" s="12"/>
      <c r="F7" s="12"/>
    </row>
    <row r="8" spans="1:6" ht="12.75">
      <c r="A8" s="3" t="s">
        <v>2</v>
      </c>
      <c r="B8" s="5"/>
      <c r="C8" s="5"/>
      <c r="D8" s="5"/>
      <c r="E8" s="5"/>
      <c r="F8" s="5"/>
    </row>
    <row r="9" spans="1:6" ht="12.75">
      <c r="A9" s="3">
        <v>1</v>
      </c>
      <c r="B9" s="5">
        <f>C2</f>
        <v>1000</v>
      </c>
      <c r="C9" s="5">
        <f aca="true" t="shared" si="0" ref="C9:D12">$C$4</f>
        <v>16.666666666666668</v>
      </c>
      <c r="D9" s="5">
        <f t="shared" si="0"/>
        <v>16.666666666666668</v>
      </c>
      <c r="E9" s="5">
        <f>C$3-C9-D9</f>
        <v>166.66666666666669</v>
      </c>
      <c r="F9" s="5"/>
    </row>
    <row r="10" spans="1:6" ht="12.75">
      <c r="A10" s="3"/>
      <c r="B10" s="5">
        <f>B9-C9-D9-E9</f>
        <v>800</v>
      </c>
      <c r="C10" s="5">
        <f t="shared" si="0"/>
        <v>16.666666666666668</v>
      </c>
      <c r="D10" s="5">
        <f t="shared" si="0"/>
        <v>16.666666666666668</v>
      </c>
      <c r="E10" s="5">
        <f>C$3-C10-D10</f>
        <v>166.66666666666669</v>
      </c>
      <c r="F10" s="5"/>
    </row>
    <row r="11" spans="1:6" ht="12.75">
      <c r="A11" s="3"/>
      <c r="B11" s="5">
        <f>B10-C10-D10-E10</f>
        <v>600</v>
      </c>
      <c r="C11" s="5">
        <f t="shared" si="0"/>
        <v>16.666666666666668</v>
      </c>
      <c r="D11" s="5">
        <f t="shared" si="0"/>
        <v>16.666666666666668</v>
      </c>
      <c r="E11" s="5">
        <f>C$3-C11-D11</f>
        <v>166.66666666666669</v>
      </c>
      <c r="F11" s="5"/>
    </row>
    <row r="12" spans="1:6" ht="12.75">
      <c r="A12" s="3"/>
      <c r="B12" s="5">
        <f>B11-C11-D11-E11</f>
        <v>400.00000000000006</v>
      </c>
      <c r="C12" s="5">
        <f t="shared" si="0"/>
        <v>16.666666666666668</v>
      </c>
      <c r="D12" s="5">
        <f t="shared" si="0"/>
        <v>16.666666666666668</v>
      </c>
      <c r="E12" s="5">
        <f>C$3-C12-D12</f>
        <v>166.66666666666669</v>
      </c>
      <c r="F12" s="5"/>
    </row>
    <row r="13" spans="1:6" ht="12.75">
      <c r="A13" s="3"/>
      <c r="B13" s="5">
        <f>B12-C12-D12-E12</f>
        <v>200</v>
      </c>
      <c r="C13" s="5">
        <f>$C$4</f>
        <v>16.666666666666668</v>
      </c>
      <c r="D13" s="5"/>
      <c r="E13" s="5">
        <f>C$3-C13-D13</f>
        <v>183.33333333333334</v>
      </c>
      <c r="F13" s="5">
        <f>SUM(E9:E13)-C$4</f>
        <v>833.3333333333335</v>
      </c>
    </row>
    <row r="14" spans="1:6" ht="12.75">
      <c r="A14" s="3"/>
      <c r="B14" s="5"/>
      <c r="C14" s="5"/>
      <c r="D14" s="5"/>
      <c r="E14" s="5"/>
      <c r="F14" s="5"/>
    </row>
    <row r="15" spans="1:6" ht="12.75">
      <c r="A15" s="3">
        <v>2</v>
      </c>
      <c r="B15" s="5">
        <f>F13</f>
        <v>833.3333333333335</v>
      </c>
      <c r="C15" s="5">
        <f aca="true" t="shared" si="1" ref="C15:D18">$C$4</f>
        <v>16.666666666666668</v>
      </c>
      <c r="D15" s="5">
        <f t="shared" si="1"/>
        <v>16.666666666666668</v>
      </c>
      <c r="E15" s="5">
        <f>C$3-C15-D15</f>
        <v>166.66666666666669</v>
      </c>
      <c r="F15" s="5"/>
    </row>
    <row r="16" spans="1:6" ht="12.75">
      <c r="A16" s="3"/>
      <c r="B16" s="5">
        <f>B15-C15-D15-E15</f>
        <v>633.3333333333335</v>
      </c>
      <c r="C16" s="5">
        <f t="shared" si="1"/>
        <v>16.666666666666668</v>
      </c>
      <c r="D16" s="5">
        <f t="shared" si="1"/>
        <v>16.666666666666668</v>
      </c>
      <c r="E16" s="5">
        <f>C$3-C16-D16</f>
        <v>166.66666666666669</v>
      </c>
      <c r="F16" s="5"/>
    </row>
    <row r="17" spans="1:6" ht="12.75">
      <c r="A17" s="3"/>
      <c r="B17" s="5">
        <f>B16-C16-D16-E16</f>
        <v>433.33333333333354</v>
      </c>
      <c r="C17" s="5">
        <f t="shared" si="1"/>
        <v>16.666666666666668</v>
      </c>
      <c r="D17" s="5">
        <f t="shared" si="1"/>
        <v>16.666666666666668</v>
      </c>
      <c r="E17" s="5">
        <f>C$3-C17-D17</f>
        <v>166.66666666666669</v>
      </c>
      <c r="F17" s="5"/>
    </row>
    <row r="18" spans="1:6" ht="12.75">
      <c r="A18" s="3"/>
      <c r="B18" s="5">
        <f>B17-C17-D17-E17</f>
        <v>233.33333333333348</v>
      </c>
      <c r="C18" s="5">
        <f>$C$4</f>
        <v>16.666666666666668</v>
      </c>
      <c r="D18" s="5">
        <f t="shared" si="1"/>
        <v>16.666666666666668</v>
      </c>
      <c r="E18" s="5">
        <f>C$3-C18-D18</f>
        <v>166.66666666666669</v>
      </c>
      <c r="F18" s="5"/>
    </row>
    <row r="19" spans="1:6" ht="12.75">
      <c r="A19" s="3"/>
      <c r="B19" s="5">
        <f>B18-C18-D18-E18</f>
        <v>33.333333333333485</v>
      </c>
      <c r="C19" s="5">
        <v>17</v>
      </c>
      <c r="D19" s="5"/>
      <c r="E19" s="5">
        <f>MIN(C$3,B19)-C19-D19</f>
        <v>16.333333333333485</v>
      </c>
      <c r="F19" s="5">
        <f>SUM(E15:E19)-C$4</f>
        <v>666.3333333333336</v>
      </c>
    </row>
    <row r="20" spans="1:6" ht="12.75">
      <c r="A20" s="3"/>
      <c r="B20" s="5"/>
      <c r="C20" s="5"/>
      <c r="D20" s="5"/>
      <c r="E20" s="5"/>
      <c r="F20" s="5"/>
    </row>
    <row r="21" spans="1:6" ht="12.75">
      <c r="A21" s="3">
        <v>3</v>
      </c>
      <c r="B21" s="5">
        <f>F19</f>
        <v>666.3333333333336</v>
      </c>
      <c r="C21" s="5">
        <f aca="true" t="shared" si="2" ref="C21:D24">$C$4</f>
        <v>16.666666666666668</v>
      </c>
      <c r="D21" s="5">
        <f t="shared" si="2"/>
        <v>16.666666666666668</v>
      </c>
      <c r="E21" s="5">
        <f>C$3-C21-D21</f>
        <v>166.66666666666669</v>
      </c>
      <c r="F21" s="5"/>
    </row>
    <row r="22" spans="1:6" ht="12.75">
      <c r="A22" s="3"/>
      <c r="B22" s="5">
        <f>B21-C21-D21-E21</f>
        <v>466.33333333333366</v>
      </c>
      <c r="C22" s="5">
        <f t="shared" si="2"/>
        <v>16.666666666666668</v>
      </c>
      <c r="D22" s="5">
        <f t="shared" si="2"/>
        <v>16.666666666666668</v>
      </c>
      <c r="E22" s="5">
        <f>C$3-C22-D22</f>
        <v>166.66666666666669</v>
      </c>
      <c r="F22" s="5"/>
    </row>
    <row r="23" spans="1:6" ht="12.75">
      <c r="A23" s="3"/>
      <c r="B23" s="5">
        <f>B22-C22-D22-E22</f>
        <v>266.3333333333336</v>
      </c>
      <c r="C23" s="5">
        <f t="shared" si="2"/>
        <v>16.666666666666668</v>
      </c>
      <c r="D23" s="5">
        <f t="shared" si="2"/>
        <v>16.666666666666668</v>
      </c>
      <c r="E23" s="5">
        <f>C$3-C23-D23</f>
        <v>166.66666666666669</v>
      </c>
      <c r="F23" s="5"/>
    </row>
    <row r="24" spans="1:6" ht="12.75">
      <c r="A24" s="3"/>
      <c r="B24" s="5">
        <f>B23-C23-D23-E23</f>
        <v>66.3333333333336</v>
      </c>
      <c r="C24" s="5">
        <f t="shared" si="2"/>
        <v>16.666666666666668</v>
      </c>
      <c r="D24" s="5"/>
      <c r="E24" s="5">
        <f>MIN(C$3,B24)-C24-D24</f>
        <v>49.66666666666693</v>
      </c>
      <c r="F24" s="5">
        <f>SUM(E21:E24)-C$4</f>
        <v>533.0000000000003</v>
      </c>
    </row>
    <row r="25" spans="1:6" ht="12.75">
      <c r="A25" s="3"/>
      <c r="B25" s="5"/>
      <c r="C25" s="5"/>
      <c r="D25" s="5"/>
      <c r="E25" s="5"/>
      <c r="F25" s="5"/>
    </row>
    <row r="26" spans="1:6" ht="12.75">
      <c r="A26" s="3">
        <v>4</v>
      </c>
      <c r="B26" s="5">
        <f>F24</f>
        <v>533.0000000000003</v>
      </c>
      <c r="C26" s="5">
        <f>$C$4</f>
        <v>16.666666666666668</v>
      </c>
      <c r="D26" s="5">
        <f>$C$4</f>
        <v>16.666666666666668</v>
      </c>
      <c r="E26" s="5">
        <f>C$3-C26-D26</f>
        <v>166.66666666666669</v>
      </c>
      <c r="F26" s="5"/>
    </row>
    <row r="27" spans="1:6" ht="12.75">
      <c r="A27" s="3"/>
      <c r="B27" s="5">
        <f>B26-C26-D26-E26</f>
        <v>333.00000000000034</v>
      </c>
      <c r="C27" s="5">
        <f>$C$4</f>
        <v>16.666666666666668</v>
      </c>
      <c r="D27" s="5">
        <f>$C$4</f>
        <v>16.666666666666668</v>
      </c>
      <c r="E27" s="5">
        <f>C$3-C27-D27</f>
        <v>166.66666666666669</v>
      </c>
      <c r="F27" s="5"/>
    </row>
    <row r="28" spans="1:6" ht="12.75">
      <c r="A28" s="3"/>
      <c r="B28" s="5">
        <f>B27-C27-D27-E27</f>
        <v>133.00000000000028</v>
      </c>
      <c r="C28" s="5">
        <f>$C$4</f>
        <v>16.666666666666668</v>
      </c>
      <c r="D28" s="5"/>
      <c r="E28" s="5">
        <f>MIN(C$3,B28)-C28-D28</f>
        <v>116.33333333333361</v>
      </c>
      <c r="F28" s="5">
        <f>SUM(E26:E28)-C$4</f>
        <v>433.0000000000003</v>
      </c>
    </row>
    <row r="29" spans="1:6" ht="12.75">
      <c r="A29" s="3"/>
      <c r="B29" s="5"/>
      <c r="C29" s="5"/>
      <c r="D29" s="5"/>
      <c r="E29" s="5"/>
      <c r="F29" s="5"/>
    </row>
    <row r="30" spans="1:6" ht="12.75">
      <c r="A30" s="3">
        <v>5</v>
      </c>
      <c r="B30" s="5">
        <f>F28</f>
        <v>433.0000000000003</v>
      </c>
      <c r="C30" s="5">
        <f>$C$4</f>
        <v>16.666666666666668</v>
      </c>
      <c r="D30" s="5">
        <f>$C$4</f>
        <v>16.666666666666668</v>
      </c>
      <c r="E30" s="5">
        <f>C$3-C30-D30</f>
        <v>166.66666666666669</v>
      </c>
      <c r="F30" s="5"/>
    </row>
    <row r="31" spans="2:6" ht="12.75">
      <c r="B31" s="5">
        <f>B30-C30-D30-E30</f>
        <v>233.00000000000023</v>
      </c>
      <c r="C31" s="5">
        <f>$C$4</f>
        <v>16.666666666666668</v>
      </c>
      <c r="D31" s="5">
        <f>$C$4</f>
        <v>16.666666666666668</v>
      </c>
      <c r="E31" s="5">
        <f>MIN(C$3,B31)-C31-D31</f>
        <v>166.66666666666669</v>
      </c>
      <c r="F31" s="13"/>
    </row>
    <row r="32" spans="2:6" ht="12.75">
      <c r="B32" s="5">
        <f>B31-C31-D31-E31</f>
        <v>33.00000000000023</v>
      </c>
      <c r="C32" s="5">
        <f>$C$4</f>
        <v>16.666666666666668</v>
      </c>
      <c r="D32" s="5"/>
      <c r="E32" s="5">
        <f>MIN(C$3,B32)-C32-D32</f>
        <v>16.33333333333356</v>
      </c>
      <c r="F32" s="13">
        <f>SUM(E30:E32)-C$4</f>
        <v>333.0000000000002</v>
      </c>
    </row>
    <row r="33" spans="1:6" ht="12.75">
      <c r="A33" s="3"/>
      <c r="B33" s="5"/>
      <c r="C33" s="5"/>
      <c r="D33" s="5"/>
      <c r="E33" s="5"/>
      <c r="F33" s="5"/>
    </row>
    <row r="34" spans="1:6" ht="13.5" thickBot="1">
      <c r="A34" s="3">
        <v>6</v>
      </c>
      <c r="B34" s="5">
        <f>F32</f>
        <v>333.0000000000002</v>
      </c>
      <c r="C34" s="5">
        <f>$C$4</f>
        <v>16.666666666666668</v>
      </c>
      <c r="D34" s="5">
        <f>$C$4</f>
        <v>16.666666666666668</v>
      </c>
      <c r="E34" s="5">
        <f>MIN(C$3,B34)-C34-D34</f>
        <v>166.66666666666669</v>
      </c>
      <c r="F34" s="13"/>
    </row>
    <row r="35" spans="1:6" ht="13.5" thickBot="1">
      <c r="A35" s="3"/>
      <c r="B35" s="5">
        <f>B34-C34-D34-E34</f>
        <v>133.00000000000017</v>
      </c>
      <c r="C35" s="5">
        <f>$C$4</f>
        <v>16.666666666666668</v>
      </c>
      <c r="D35" s="5"/>
      <c r="E35" s="5">
        <f>MIN(C$3,B35)-C35-D35</f>
        <v>116.3333333333335</v>
      </c>
      <c r="F35" s="6">
        <f>SUM(E34:E35)-C$4</f>
        <v>266.3333333333335</v>
      </c>
    </row>
    <row r="36" spans="1:6" ht="12.75">
      <c r="A36" s="3"/>
      <c r="B36" s="5"/>
      <c r="C36" s="5"/>
      <c r="D36" s="5"/>
      <c r="E36" s="5"/>
      <c r="F36" s="5"/>
    </row>
    <row r="37" spans="1:6" ht="12.75">
      <c r="A37" s="3" t="s">
        <v>13</v>
      </c>
      <c r="B37" s="5"/>
      <c r="C37" s="5">
        <f>SUM(C9:C35)+SUM(D9:D35)</f>
        <v>633.6666666666667</v>
      </c>
      <c r="D37" s="5"/>
      <c r="E37" s="5" t="s">
        <v>12</v>
      </c>
      <c r="F37" s="9">
        <f>SUM(C37:C38)</f>
        <v>733.6666666666667</v>
      </c>
    </row>
    <row r="38" spans="1:6" ht="12.75">
      <c r="A38" t="s">
        <v>8</v>
      </c>
      <c r="B38" s="5"/>
      <c r="C38" s="5">
        <v>100</v>
      </c>
      <c r="D38" s="5"/>
      <c r="E38" s="5"/>
      <c r="F38" s="5"/>
    </row>
    <row r="39" spans="1:6" ht="12.75">
      <c r="A39" s="3"/>
      <c r="B39" s="5"/>
      <c r="C39" s="5"/>
      <c r="D39" s="5"/>
      <c r="E39" s="5"/>
      <c r="F39" s="5">
        <f>SUM(F35:F37)</f>
        <v>1000.0000000000002</v>
      </c>
    </row>
  </sheetData>
  <mergeCells count="1">
    <mergeCell ref="C6:D6"/>
  </mergeCells>
  <printOptions/>
  <pageMargins left="0.75" right="0.75" top="1" bottom="1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112112"/>
  <dimension ref="A1:F44"/>
  <sheetViews>
    <sheetView workbookViewId="0" topLeftCell="A8">
      <selection activeCell="H25" sqref="H25"/>
    </sheetView>
  </sheetViews>
  <sheetFormatPr defaultColWidth="11.421875" defaultRowHeight="12.75"/>
  <cols>
    <col min="3" max="3" width="11.00390625" style="0" customWidth="1"/>
    <col min="4" max="4" width="10.57421875" style="0" customWidth="1"/>
    <col min="6" max="6" width="10.7109375" style="0" customWidth="1"/>
  </cols>
  <sheetData>
    <row r="1" spans="2:3" ht="12.75">
      <c r="B1" t="s">
        <v>0</v>
      </c>
      <c r="C1">
        <v>100</v>
      </c>
    </row>
    <row r="2" spans="2:3" ht="12.75">
      <c r="B2" t="s">
        <v>17</v>
      </c>
      <c r="C2">
        <v>1000</v>
      </c>
    </row>
    <row r="3" spans="2:3" ht="12.75">
      <c r="B3" t="s">
        <v>1</v>
      </c>
      <c r="C3">
        <v>200</v>
      </c>
    </row>
    <row r="4" spans="2:4" ht="12.75">
      <c r="B4" t="s">
        <v>2</v>
      </c>
      <c r="C4" s="7">
        <f>100/7</f>
        <v>14.285714285714286</v>
      </c>
      <c r="D4" s="2"/>
    </row>
    <row r="6" spans="1:6" ht="12.75">
      <c r="A6" s="1"/>
      <c r="B6" s="1" t="s">
        <v>5</v>
      </c>
      <c r="C6" s="18" t="s">
        <v>6</v>
      </c>
      <c r="D6" s="18"/>
      <c r="E6" s="1" t="s">
        <v>3</v>
      </c>
      <c r="F6" s="1" t="s">
        <v>14</v>
      </c>
    </row>
    <row r="7" spans="1:6" ht="12.75">
      <c r="A7" s="1"/>
      <c r="B7" s="1"/>
      <c r="C7" s="1" t="s">
        <v>7</v>
      </c>
      <c r="D7" s="1" t="s">
        <v>8</v>
      </c>
      <c r="E7" s="1"/>
      <c r="F7" s="1"/>
    </row>
    <row r="8" ht="12.75">
      <c r="A8" s="3" t="s">
        <v>2</v>
      </c>
    </row>
    <row r="9" spans="1:6" ht="12.75">
      <c r="A9" s="3">
        <v>1</v>
      </c>
      <c r="B9" s="5">
        <f>C2</f>
        <v>1000</v>
      </c>
      <c r="C9" s="5">
        <f aca="true" t="shared" si="0" ref="C9:D12">$C$4</f>
        <v>14.285714285714286</v>
      </c>
      <c r="D9" s="5">
        <f t="shared" si="0"/>
        <v>14.285714285714286</v>
      </c>
      <c r="E9" s="5">
        <f>C$3-C9-D9</f>
        <v>171.42857142857144</v>
      </c>
      <c r="F9" s="5"/>
    </row>
    <row r="10" spans="1:6" ht="12.75">
      <c r="A10" s="3"/>
      <c r="B10" s="5">
        <f>B9-C9-D9-E9</f>
        <v>799.9999999999999</v>
      </c>
      <c r="C10" s="5">
        <f t="shared" si="0"/>
        <v>14.285714285714286</v>
      </c>
      <c r="D10" s="5">
        <f t="shared" si="0"/>
        <v>14.285714285714286</v>
      </c>
      <c r="E10" s="5">
        <f>C$3-C10-D10</f>
        <v>171.42857142857144</v>
      </c>
      <c r="F10" s="5"/>
    </row>
    <row r="11" spans="1:6" ht="12.75">
      <c r="A11" s="3"/>
      <c r="B11" s="5">
        <f>B10-C10-D10-E10</f>
        <v>599.9999999999998</v>
      </c>
      <c r="C11" s="5">
        <f t="shared" si="0"/>
        <v>14.285714285714286</v>
      </c>
      <c r="D11" s="5">
        <f t="shared" si="0"/>
        <v>14.285714285714286</v>
      </c>
      <c r="E11" s="5">
        <f>C$3-C11-D11</f>
        <v>171.42857142857144</v>
      </c>
      <c r="F11" s="5"/>
    </row>
    <row r="12" spans="1:6" ht="12.75">
      <c r="A12" s="3"/>
      <c r="B12" s="5">
        <f>B11-C11-D11-E11</f>
        <v>399.99999999999966</v>
      </c>
      <c r="C12" s="5">
        <f t="shared" si="0"/>
        <v>14.285714285714286</v>
      </c>
      <c r="D12" s="5">
        <f t="shared" si="0"/>
        <v>14.285714285714286</v>
      </c>
      <c r="E12" s="5">
        <f>C$3-C12-D12</f>
        <v>171.42857142857144</v>
      </c>
      <c r="F12" s="5"/>
    </row>
    <row r="13" spans="1:6" ht="12.75">
      <c r="A13" s="3"/>
      <c r="B13" s="5">
        <f>B12-C12-D12-E12</f>
        <v>199.99999999999966</v>
      </c>
      <c r="C13" s="5">
        <f>$C$4</f>
        <v>14.285714285714286</v>
      </c>
      <c r="D13" s="5"/>
      <c r="E13" s="5">
        <f>C$3-C13-D13</f>
        <v>185.71428571428572</v>
      </c>
      <c r="F13" s="5">
        <f>SUM(E9:E13)-C$4</f>
        <v>857.1428571428572</v>
      </c>
    </row>
    <row r="14" spans="1:6" ht="12.75">
      <c r="A14" s="3"/>
      <c r="B14" s="5"/>
      <c r="C14" s="5"/>
      <c r="D14" s="5"/>
      <c r="E14" s="5"/>
      <c r="F14" s="5"/>
    </row>
    <row r="15" spans="1:6" ht="12.75">
      <c r="A15" s="3">
        <v>2</v>
      </c>
      <c r="B15" s="5">
        <f>F13</f>
        <v>857.1428571428572</v>
      </c>
      <c r="C15" s="5">
        <f aca="true" t="shared" si="1" ref="C15:D18">$C$4</f>
        <v>14.285714285714286</v>
      </c>
      <c r="D15" s="5">
        <f t="shared" si="1"/>
        <v>14.285714285714286</v>
      </c>
      <c r="E15" s="5">
        <f>C$3-C15-D15</f>
        <v>171.42857142857144</v>
      </c>
      <c r="F15" s="5"/>
    </row>
    <row r="16" spans="1:6" ht="12.75">
      <c r="A16" s="3"/>
      <c r="B16" s="5">
        <f>B15-C15-D15-E15</f>
        <v>657.1428571428571</v>
      </c>
      <c r="C16" s="5">
        <f t="shared" si="1"/>
        <v>14.285714285714286</v>
      </c>
      <c r="D16" s="5">
        <f t="shared" si="1"/>
        <v>14.285714285714286</v>
      </c>
      <c r="E16" s="5">
        <f>C$3-C16-D16</f>
        <v>171.42857142857144</v>
      </c>
      <c r="F16" s="5"/>
    </row>
    <row r="17" spans="1:6" ht="12.75">
      <c r="A17" s="3"/>
      <c r="B17" s="5">
        <f>B16-C16-D16-E16</f>
        <v>457.142857142857</v>
      </c>
      <c r="C17" s="5">
        <f t="shared" si="1"/>
        <v>14.285714285714286</v>
      </c>
      <c r="D17" s="5">
        <f t="shared" si="1"/>
        <v>14.285714285714286</v>
      </c>
      <c r="E17" s="5">
        <f>C$3-C17-D17</f>
        <v>171.42857142857144</v>
      </c>
      <c r="F17" s="5"/>
    </row>
    <row r="18" spans="1:6" ht="12.75">
      <c r="A18" s="3"/>
      <c r="B18" s="5">
        <f>B17-C17-D17-E17</f>
        <v>257.142857142857</v>
      </c>
      <c r="C18" s="5">
        <f t="shared" si="1"/>
        <v>14.285714285714286</v>
      </c>
      <c r="D18" s="5">
        <f t="shared" si="1"/>
        <v>14.285714285714286</v>
      </c>
      <c r="E18" s="5">
        <f>C$3-C18-D18</f>
        <v>171.42857142857144</v>
      </c>
      <c r="F18" s="5"/>
    </row>
    <row r="19" spans="1:6" ht="12.75">
      <c r="A19" s="3"/>
      <c r="B19" s="5">
        <f>B18-C18-D18-E18</f>
        <v>57.142857142857</v>
      </c>
      <c r="C19" s="5">
        <f>$C$4</f>
        <v>14.285714285714286</v>
      </c>
      <c r="D19" s="5"/>
      <c r="E19" s="5">
        <f>MIN(C$3,B19)-C19-D19</f>
        <v>42.85714285714271</v>
      </c>
      <c r="F19" s="5">
        <f>SUM(E15:E19)-C$4</f>
        <v>714.2857142857141</v>
      </c>
    </row>
    <row r="20" spans="1:6" ht="12.75">
      <c r="A20" s="3"/>
      <c r="B20" s="5"/>
      <c r="C20" s="5"/>
      <c r="D20" s="5"/>
      <c r="E20" s="5"/>
      <c r="F20" s="5"/>
    </row>
    <row r="21" spans="1:6" ht="12.75">
      <c r="A21" s="3">
        <v>3</v>
      </c>
      <c r="B21" s="5">
        <f>F19</f>
        <v>714.2857142857141</v>
      </c>
      <c r="C21" s="5">
        <f aca="true" t="shared" si="2" ref="C21:D23">$C$4</f>
        <v>14.285714285714286</v>
      </c>
      <c r="D21" s="5">
        <f t="shared" si="2"/>
        <v>14.285714285714286</v>
      </c>
      <c r="E21" s="5">
        <f>C$3-C21-D21</f>
        <v>171.42857142857144</v>
      </c>
      <c r="F21" s="5"/>
    </row>
    <row r="22" spans="1:6" ht="12.75">
      <c r="A22" s="3"/>
      <c r="B22" s="5">
        <f>B21-C21-D21-E21</f>
        <v>514.285714285714</v>
      </c>
      <c r="C22" s="5">
        <f t="shared" si="2"/>
        <v>14.285714285714286</v>
      </c>
      <c r="D22" s="5">
        <f t="shared" si="2"/>
        <v>14.285714285714286</v>
      </c>
      <c r="E22" s="5">
        <f>C$3-C22-D22</f>
        <v>171.42857142857144</v>
      </c>
      <c r="F22" s="5"/>
    </row>
    <row r="23" spans="1:6" ht="12.75">
      <c r="A23" s="3"/>
      <c r="B23" s="5">
        <f>B22-C22-D22-E22</f>
        <v>314.285714285714</v>
      </c>
      <c r="C23" s="5">
        <f t="shared" si="2"/>
        <v>14.285714285714286</v>
      </c>
      <c r="D23" s="5">
        <f t="shared" si="2"/>
        <v>14.285714285714286</v>
      </c>
      <c r="E23" s="5">
        <f>C$3-C23-D23</f>
        <v>171.42857142857144</v>
      </c>
      <c r="F23" s="5"/>
    </row>
    <row r="24" spans="1:6" ht="12.75">
      <c r="A24" s="3"/>
      <c r="B24" s="5">
        <f>B23-C23-D23-E23</f>
        <v>114.285714285714</v>
      </c>
      <c r="C24" s="5">
        <f>$C$4</f>
        <v>14.285714285714286</v>
      </c>
      <c r="D24" s="5"/>
      <c r="E24" s="5">
        <f>MIN(C$3,B24)-C24-D24</f>
        <v>99.9999999999997</v>
      </c>
      <c r="F24" s="5">
        <f>SUM(E21:E24)-C$4</f>
        <v>599.9999999999997</v>
      </c>
    </row>
    <row r="25" spans="1:6" ht="12.75">
      <c r="A25" s="3"/>
      <c r="B25" s="5"/>
      <c r="C25" s="5"/>
      <c r="D25" s="5"/>
      <c r="E25" s="5"/>
      <c r="F25" s="5"/>
    </row>
    <row r="26" spans="1:6" ht="12.75">
      <c r="A26" s="3">
        <v>4</v>
      </c>
      <c r="B26" s="5">
        <f>F24</f>
        <v>599.9999999999997</v>
      </c>
      <c r="C26" s="5">
        <f aca="true" t="shared" si="3" ref="C26:D28">$C$4</f>
        <v>14.285714285714286</v>
      </c>
      <c r="D26" s="5">
        <f t="shared" si="3"/>
        <v>14.285714285714286</v>
      </c>
      <c r="E26" s="5">
        <f>C$3-C26-D26</f>
        <v>171.42857142857144</v>
      </c>
      <c r="F26" s="5"/>
    </row>
    <row r="27" spans="1:6" ht="12.75">
      <c r="A27" s="3"/>
      <c r="B27" s="5">
        <f>B26-C26-D26-E26</f>
        <v>399.99999999999955</v>
      </c>
      <c r="C27" s="5">
        <f t="shared" si="3"/>
        <v>14.285714285714286</v>
      </c>
      <c r="D27" s="5">
        <f t="shared" si="3"/>
        <v>14.285714285714286</v>
      </c>
      <c r="E27" s="5">
        <f>C$3-C27-D27</f>
        <v>171.42857142857144</v>
      </c>
      <c r="F27" s="5"/>
    </row>
    <row r="28" spans="1:6" ht="12.75">
      <c r="A28" s="3"/>
      <c r="B28" s="5">
        <f>B27-C27-D27-E27</f>
        <v>199.99999999999955</v>
      </c>
      <c r="C28" s="5">
        <f t="shared" si="3"/>
        <v>14.285714285714286</v>
      </c>
      <c r="D28" s="5"/>
      <c r="E28" s="5">
        <f>MIN(C$3,B28)-C28-D28</f>
        <v>185.71428571428527</v>
      </c>
      <c r="F28" s="5">
        <f>SUM(E26:E28)-C$4</f>
        <v>514.2857142857139</v>
      </c>
    </row>
    <row r="29" spans="1:6" ht="12.75">
      <c r="A29" s="3"/>
      <c r="B29" s="5"/>
      <c r="C29" s="5"/>
      <c r="D29" s="5"/>
      <c r="E29" s="5"/>
      <c r="F29" s="5"/>
    </row>
    <row r="30" spans="1:6" ht="12.75">
      <c r="A30" s="3"/>
      <c r="B30" s="5"/>
      <c r="C30" s="5"/>
      <c r="D30" s="5"/>
      <c r="E30" s="5"/>
      <c r="F30" s="5"/>
    </row>
    <row r="31" spans="1:6" ht="12.75">
      <c r="A31" s="3">
        <v>5</v>
      </c>
      <c r="B31" s="5">
        <f>F28</f>
        <v>514.2857142857139</v>
      </c>
      <c r="C31" s="5">
        <f>$C$4</f>
        <v>14.285714285714286</v>
      </c>
      <c r="D31" s="5">
        <f>$C$4</f>
        <v>14.285714285714286</v>
      </c>
      <c r="E31" s="5">
        <f>C$3-C31-D31</f>
        <v>171.42857142857144</v>
      </c>
      <c r="F31" s="5"/>
    </row>
    <row r="32" spans="2:6" ht="12.75">
      <c r="B32" s="5">
        <f>B31-C31-D31-E31</f>
        <v>314.2857142857139</v>
      </c>
      <c r="C32" s="5">
        <f>$C$4</f>
        <v>14.285714285714286</v>
      </c>
      <c r="D32" s="5">
        <f>$C$4</f>
        <v>14.285714285714286</v>
      </c>
      <c r="E32" s="5">
        <f>C$3-C32-D32</f>
        <v>171.42857142857144</v>
      </c>
      <c r="F32" s="13"/>
    </row>
    <row r="33" spans="1:6" ht="12.75">
      <c r="A33" s="3"/>
      <c r="B33" s="5">
        <f>B32-C32-D32-E32</f>
        <v>114.28571428571388</v>
      </c>
      <c r="C33" s="5">
        <f>$C$4</f>
        <v>14.285714285714286</v>
      </c>
      <c r="D33" s="5"/>
      <c r="E33" s="5">
        <f>MIN(C$3,B33)-C33-D33</f>
        <v>99.99999999999959</v>
      </c>
      <c r="F33" s="13">
        <f>SUM(E31:E33)-C$4</f>
        <v>428.5714285714282</v>
      </c>
    </row>
    <row r="34" spans="2:6" ht="12.75">
      <c r="B34" s="5"/>
      <c r="C34" s="5"/>
      <c r="D34" s="5"/>
      <c r="E34" s="5"/>
      <c r="F34" s="5"/>
    </row>
    <row r="35" spans="1:6" ht="12.75">
      <c r="A35" s="3">
        <v>6</v>
      </c>
      <c r="B35" s="5">
        <f>F33</f>
        <v>428.5714285714282</v>
      </c>
      <c r="C35" s="5">
        <f>$C$4</f>
        <v>14.285714285714286</v>
      </c>
      <c r="D35" s="5">
        <f>$C$4</f>
        <v>14.285714285714286</v>
      </c>
      <c r="E35" s="5">
        <f>MIN(C$3,B35)-C35-D35</f>
        <v>171.42857142857144</v>
      </c>
      <c r="F35" s="5"/>
    </row>
    <row r="36" spans="1:5" ht="12.75">
      <c r="A36" s="3"/>
      <c r="B36" s="5">
        <f>B35-C35-D35-E35</f>
        <v>228.5714285714282</v>
      </c>
      <c r="C36" s="5">
        <f>$C$4</f>
        <v>14.285714285714286</v>
      </c>
      <c r="D36" s="5">
        <f>$C$4</f>
        <v>14.285714285714286</v>
      </c>
      <c r="E36" s="5">
        <f>C$3-C36-D36</f>
        <v>171.42857142857144</v>
      </c>
    </row>
    <row r="37" spans="1:6" ht="12.75">
      <c r="A37" s="3"/>
      <c r="B37" s="5">
        <f>B36-C36-D36-E36</f>
        <v>28.571428571428214</v>
      </c>
      <c r="C37" s="5">
        <f>$C$4</f>
        <v>14.285714285714286</v>
      </c>
      <c r="D37" s="5"/>
      <c r="E37" s="5">
        <f>MIN(C$3,B37)-C37-D37</f>
        <v>14.285714285713928</v>
      </c>
      <c r="F37" s="5">
        <f>SUM(E35:E37)-C$4</f>
        <v>342.85714285714255</v>
      </c>
    </row>
    <row r="38" spans="1:6" ht="12.75">
      <c r="A38" s="3"/>
      <c r="B38" s="5"/>
      <c r="C38" s="5"/>
      <c r="D38" s="5"/>
      <c r="E38" s="5"/>
      <c r="F38" s="5"/>
    </row>
    <row r="39" spans="1:6" ht="13.5" thickBot="1">
      <c r="A39" s="3">
        <v>7</v>
      </c>
      <c r="B39" s="5">
        <f>F37</f>
        <v>342.85714285714255</v>
      </c>
      <c r="C39" s="5">
        <f>$C$4</f>
        <v>14.285714285714286</v>
      </c>
      <c r="D39" s="5">
        <f>$C$4</f>
        <v>14.285714285714286</v>
      </c>
      <c r="E39" s="5">
        <f>MIN(C$3,B39)-C39-D39</f>
        <v>171.42857142857144</v>
      </c>
      <c r="F39" s="5"/>
    </row>
    <row r="40" spans="1:6" ht="13.5" thickBot="1">
      <c r="A40" s="3"/>
      <c r="B40" s="5">
        <f>B39-C39-D39-E39</f>
        <v>142.85714285714255</v>
      </c>
      <c r="C40" s="5">
        <f>$C$4</f>
        <v>14.285714285714286</v>
      </c>
      <c r="D40" s="5"/>
      <c r="E40" s="5">
        <f>MIN(C$3,B40)-C$40-D40</f>
        <v>128.57142857142827</v>
      </c>
      <c r="F40" s="6">
        <f>SUM(E39:E40)-C$4</f>
        <v>285.71428571428544</v>
      </c>
    </row>
    <row r="41" spans="1:6" ht="12.75">
      <c r="A41" s="3"/>
      <c r="B41" s="5"/>
      <c r="C41" s="5"/>
      <c r="D41" s="5"/>
      <c r="E41" s="5"/>
      <c r="F41" s="5"/>
    </row>
    <row r="42" spans="1:6" ht="12.75">
      <c r="A42" s="3" t="s">
        <v>13</v>
      </c>
      <c r="B42" s="5"/>
      <c r="C42" s="5">
        <f>SUM(C9:C$40)+SUM(D9:D40)</f>
        <v>614.2857142857142</v>
      </c>
      <c r="D42" s="5"/>
      <c r="E42" s="5" t="s">
        <v>12</v>
      </c>
      <c r="F42" s="9">
        <f>SUM(C$42:C$43)</f>
        <v>714.2857142857142</v>
      </c>
    </row>
    <row r="43" spans="1:6" ht="12.75">
      <c r="A43" t="s">
        <v>8</v>
      </c>
      <c r="B43" s="5"/>
      <c r="C43" s="5">
        <v>100</v>
      </c>
      <c r="D43" s="5"/>
      <c r="E43" s="5"/>
      <c r="F43" s="5"/>
    </row>
    <row r="44" spans="1:6" ht="12.75">
      <c r="A44" s="3"/>
      <c r="B44" s="5"/>
      <c r="C44" s="5"/>
      <c r="D44" s="5"/>
      <c r="E44" s="5"/>
      <c r="F44" s="5">
        <f>SUM(F40:F42)</f>
        <v>999.9999999999997</v>
      </c>
    </row>
  </sheetData>
  <mergeCells count="1">
    <mergeCell ref="C6:D6"/>
  </mergeCells>
  <printOptions/>
  <pageMargins left="0.75" right="0.75" top="1" bottom="1" header="0.4921259845" footer="0.492125984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11211"/>
  <dimension ref="A1:F48"/>
  <sheetViews>
    <sheetView workbookViewId="0" topLeftCell="A42">
      <selection activeCell="C82" sqref="C82"/>
    </sheetView>
  </sheetViews>
  <sheetFormatPr defaultColWidth="11.421875" defaultRowHeight="12.75"/>
  <cols>
    <col min="3" max="3" width="11.00390625" style="0" customWidth="1"/>
    <col min="4" max="4" width="10.57421875" style="0" customWidth="1"/>
    <col min="6" max="6" width="10.7109375" style="0" customWidth="1"/>
  </cols>
  <sheetData>
    <row r="1" spans="2:3" ht="12.75">
      <c r="B1" t="s">
        <v>0</v>
      </c>
      <c r="C1">
        <v>100</v>
      </c>
    </row>
    <row r="2" spans="2:3" ht="12.75">
      <c r="B2" t="s">
        <v>17</v>
      </c>
      <c r="C2">
        <v>1000</v>
      </c>
    </row>
    <row r="3" spans="2:3" ht="12.75">
      <c r="B3" t="s">
        <v>1</v>
      </c>
      <c r="C3">
        <v>200</v>
      </c>
    </row>
    <row r="4" spans="2:4" ht="12.75">
      <c r="B4" t="s">
        <v>2</v>
      </c>
      <c r="C4">
        <f>100/8</f>
        <v>12.5</v>
      </c>
      <c r="D4" s="2"/>
    </row>
    <row r="6" spans="1:6" ht="12.75">
      <c r="A6" s="1"/>
      <c r="B6" s="1" t="s">
        <v>5</v>
      </c>
      <c r="C6" s="18" t="s">
        <v>6</v>
      </c>
      <c r="D6" s="18"/>
      <c r="E6" s="1" t="s">
        <v>3</v>
      </c>
      <c r="F6" s="1" t="s">
        <v>14</v>
      </c>
    </row>
    <row r="7" spans="1:6" ht="12.75">
      <c r="A7" s="1"/>
      <c r="B7" s="1"/>
      <c r="C7" s="1" t="s">
        <v>7</v>
      </c>
      <c r="D7" s="1" t="s">
        <v>8</v>
      </c>
      <c r="E7" s="1"/>
      <c r="F7" s="1"/>
    </row>
    <row r="8" ht="12.75">
      <c r="A8" s="3" t="s">
        <v>2</v>
      </c>
    </row>
    <row r="9" spans="1:6" ht="12.75">
      <c r="A9" s="3">
        <v>1</v>
      </c>
      <c r="B9" s="5">
        <f>C2</f>
        <v>1000</v>
      </c>
      <c r="C9" s="5">
        <f aca="true" t="shared" si="0" ref="C9:D12">$C$4</f>
        <v>12.5</v>
      </c>
      <c r="D9" s="5">
        <f t="shared" si="0"/>
        <v>12.5</v>
      </c>
      <c r="E9" s="5">
        <f>C$3-C9-D9</f>
        <v>175</v>
      </c>
      <c r="F9" s="5"/>
    </row>
    <row r="10" spans="1:6" ht="12.75">
      <c r="A10" s="3"/>
      <c r="B10" s="5">
        <f>B9-C9-D9-E9</f>
        <v>800</v>
      </c>
      <c r="C10" s="5">
        <f t="shared" si="0"/>
        <v>12.5</v>
      </c>
      <c r="D10" s="5">
        <f t="shared" si="0"/>
        <v>12.5</v>
      </c>
      <c r="E10" s="5">
        <f>C$3-C10-D10</f>
        <v>175</v>
      </c>
      <c r="F10" s="5"/>
    </row>
    <row r="11" spans="1:6" ht="12.75">
      <c r="A11" s="3"/>
      <c r="B11" s="5">
        <f>B10-C10-D10-E10</f>
        <v>600</v>
      </c>
      <c r="C11" s="5">
        <f t="shared" si="0"/>
        <v>12.5</v>
      </c>
      <c r="D11" s="5">
        <f t="shared" si="0"/>
        <v>12.5</v>
      </c>
      <c r="E11" s="5">
        <f>C$3-C11-D11</f>
        <v>175</v>
      </c>
      <c r="F11" s="5"/>
    </row>
    <row r="12" spans="1:6" ht="12.75">
      <c r="A12" s="3"/>
      <c r="B12" s="5">
        <f>B11-C11-D11-E11</f>
        <v>400</v>
      </c>
      <c r="C12" s="5">
        <f t="shared" si="0"/>
        <v>12.5</v>
      </c>
      <c r="D12" s="5">
        <f t="shared" si="0"/>
        <v>12.5</v>
      </c>
      <c r="E12" s="5">
        <f>C$3-C12-D12</f>
        <v>175</v>
      </c>
      <c r="F12" s="5"/>
    </row>
    <row r="13" spans="1:6" ht="12.75">
      <c r="A13" s="3"/>
      <c r="B13" s="5">
        <f>B12-C12-D12-E12</f>
        <v>200</v>
      </c>
      <c r="C13" s="5">
        <f>$C$4</f>
        <v>12.5</v>
      </c>
      <c r="D13" s="5"/>
      <c r="E13" s="5">
        <f>C$3-C13-D13</f>
        <v>187.5</v>
      </c>
      <c r="F13" s="5">
        <f>SUM(E9:E13)-C$4</f>
        <v>875</v>
      </c>
    </row>
    <row r="14" spans="1:6" ht="12.75">
      <c r="A14" s="3"/>
      <c r="B14" s="5"/>
      <c r="C14" s="5"/>
      <c r="D14" s="5"/>
      <c r="E14" s="5"/>
      <c r="F14" s="5"/>
    </row>
    <row r="15" spans="1:6" ht="12.75">
      <c r="A15" s="3">
        <v>2</v>
      </c>
      <c r="B15" s="5">
        <f>F13</f>
        <v>875</v>
      </c>
      <c r="C15" s="5">
        <f aca="true" t="shared" si="1" ref="C15:D18">$C$4</f>
        <v>12.5</v>
      </c>
      <c r="D15" s="5">
        <f t="shared" si="1"/>
        <v>12.5</v>
      </c>
      <c r="E15" s="5">
        <f>C$3-C15-D15</f>
        <v>175</v>
      </c>
      <c r="F15" s="5"/>
    </row>
    <row r="16" spans="1:6" ht="12.75">
      <c r="A16" s="3"/>
      <c r="B16" s="5">
        <f>B15-C15-D15-E15</f>
        <v>675</v>
      </c>
      <c r="C16" s="5">
        <f t="shared" si="1"/>
        <v>12.5</v>
      </c>
      <c r="D16" s="5">
        <f t="shared" si="1"/>
        <v>12.5</v>
      </c>
      <c r="E16" s="5">
        <f>C$3-C16-D16</f>
        <v>175</v>
      </c>
      <c r="F16" s="5"/>
    </row>
    <row r="17" spans="1:6" ht="12.75">
      <c r="A17" s="3"/>
      <c r="B17" s="5">
        <f>B16-C16-D16-E16</f>
        <v>475</v>
      </c>
      <c r="C17" s="5">
        <f t="shared" si="1"/>
        <v>12.5</v>
      </c>
      <c r="D17" s="5">
        <f t="shared" si="1"/>
        <v>12.5</v>
      </c>
      <c r="E17" s="5">
        <f>C$3-C17-D17</f>
        <v>175</v>
      </c>
      <c r="F17" s="5"/>
    </row>
    <row r="18" spans="1:6" ht="12.75">
      <c r="A18" s="3"/>
      <c r="B18" s="5">
        <f>B17-C17-D17-E17</f>
        <v>275</v>
      </c>
      <c r="C18" s="5">
        <f>$C$4</f>
        <v>12.5</v>
      </c>
      <c r="D18" s="5">
        <f t="shared" si="1"/>
        <v>12.5</v>
      </c>
      <c r="E18" s="5">
        <f>C$3-C18-D18</f>
        <v>175</v>
      </c>
      <c r="F18" s="5"/>
    </row>
    <row r="19" spans="1:6" ht="12.75">
      <c r="A19" s="3"/>
      <c r="B19" s="5">
        <f>B18-C18-D18-E18</f>
        <v>75</v>
      </c>
      <c r="C19" s="5">
        <f>$C$4</f>
        <v>12.5</v>
      </c>
      <c r="D19" s="5"/>
      <c r="E19" s="5">
        <f>MIN(C$3,B19)-C19-D19</f>
        <v>62.5</v>
      </c>
      <c r="F19" s="5">
        <f>SUM(E15:E19)-C5</f>
        <v>762.5</v>
      </c>
    </row>
    <row r="20" spans="1:6" ht="12.75">
      <c r="A20" s="3"/>
      <c r="B20" s="5"/>
      <c r="C20" s="5"/>
      <c r="D20" s="5"/>
      <c r="E20" s="5"/>
      <c r="F20" s="5"/>
    </row>
    <row r="21" spans="1:6" ht="12.75">
      <c r="A21" s="3">
        <v>3</v>
      </c>
      <c r="B21" s="5">
        <f>F19</f>
        <v>762.5</v>
      </c>
      <c r="C21" s="5">
        <f aca="true" t="shared" si="2" ref="C21:D24">$C$4</f>
        <v>12.5</v>
      </c>
      <c r="D21" s="5">
        <f t="shared" si="2"/>
        <v>12.5</v>
      </c>
      <c r="E21" s="5">
        <f>C$3-C21-D21</f>
        <v>175</v>
      </c>
      <c r="F21" s="5"/>
    </row>
    <row r="22" spans="1:6" ht="12.75">
      <c r="A22" s="3"/>
      <c r="B22" s="5">
        <f>B21-C21-D21-E21</f>
        <v>562.5</v>
      </c>
      <c r="C22" s="5">
        <f t="shared" si="2"/>
        <v>12.5</v>
      </c>
      <c r="D22" s="5">
        <f t="shared" si="2"/>
        <v>12.5</v>
      </c>
      <c r="E22" s="5">
        <f>C$3-C22-D22</f>
        <v>175</v>
      </c>
      <c r="F22" s="5"/>
    </row>
    <row r="23" spans="1:6" ht="12.75">
      <c r="A23" s="3"/>
      <c r="B23" s="5">
        <f>B22-C22-D22-E22</f>
        <v>362.5</v>
      </c>
      <c r="C23" s="5">
        <f t="shared" si="2"/>
        <v>12.5</v>
      </c>
      <c r="D23" s="5">
        <f t="shared" si="2"/>
        <v>12.5</v>
      </c>
      <c r="E23" s="5">
        <f>C$3-C23-D23</f>
        <v>175</v>
      </c>
      <c r="F23" s="5"/>
    </row>
    <row r="24" spans="1:6" ht="12.75">
      <c r="A24" s="3"/>
      <c r="B24" s="5">
        <f>B23-C23-D23-E23</f>
        <v>162.5</v>
      </c>
      <c r="C24" s="5">
        <f t="shared" si="2"/>
        <v>12.5</v>
      </c>
      <c r="D24" s="5"/>
      <c r="E24" s="5">
        <f>MIN(C$3,B24)-C24-D24</f>
        <v>150</v>
      </c>
      <c r="F24" s="5">
        <f>SUM(E21:E24)-C$4</f>
        <v>662.5</v>
      </c>
    </row>
    <row r="25" spans="1:6" ht="12.75">
      <c r="A25" s="3"/>
      <c r="B25" s="5"/>
      <c r="C25" s="5"/>
      <c r="D25" s="5"/>
      <c r="E25" s="5"/>
      <c r="F25" s="5"/>
    </row>
    <row r="26" spans="1:6" ht="12.75">
      <c r="A26" s="3">
        <v>4</v>
      </c>
      <c r="B26" s="5">
        <f>F24</f>
        <v>662.5</v>
      </c>
      <c r="C26" s="5">
        <f aca="true" t="shared" si="3" ref="C26:D28">$C$4</f>
        <v>12.5</v>
      </c>
      <c r="D26" s="5">
        <f t="shared" si="3"/>
        <v>12.5</v>
      </c>
      <c r="E26" s="5">
        <f>C$3-C26-D26</f>
        <v>175</v>
      </c>
      <c r="F26" s="5"/>
    </row>
    <row r="27" spans="1:6" ht="12.75">
      <c r="A27" s="3"/>
      <c r="B27" s="5">
        <f>B26-C26-D26-E26</f>
        <v>462.5</v>
      </c>
      <c r="C27" s="5">
        <f t="shared" si="3"/>
        <v>12.5</v>
      </c>
      <c r="D27" s="5">
        <f t="shared" si="3"/>
        <v>12.5</v>
      </c>
      <c r="E27" s="5">
        <f>C$3-C27-D27</f>
        <v>175</v>
      </c>
      <c r="F27" s="5"/>
    </row>
    <row r="28" spans="1:6" ht="12.75">
      <c r="A28" s="3"/>
      <c r="B28" s="5">
        <f>B27-C27-D27-E27</f>
        <v>262.5</v>
      </c>
      <c r="C28" s="5">
        <f t="shared" si="3"/>
        <v>12.5</v>
      </c>
      <c r="D28" s="5">
        <f t="shared" si="3"/>
        <v>12.5</v>
      </c>
      <c r="E28" s="5">
        <f>MIN(C$3,B28)-C28-D28</f>
        <v>175</v>
      </c>
      <c r="F28" s="5"/>
    </row>
    <row r="29" spans="1:6" ht="12.75">
      <c r="A29" s="3"/>
      <c r="B29" s="5">
        <f>B28-C28-D28-E28</f>
        <v>62.5</v>
      </c>
      <c r="C29" s="5">
        <f>$C$4</f>
        <v>12.5</v>
      </c>
      <c r="D29" s="5"/>
      <c r="E29" s="5">
        <f>MIN(C$3,B29)-C29-D29</f>
        <v>50</v>
      </c>
      <c r="F29" s="5">
        <f>SUM(E26:E29)-C$4</f>
        <v>562.5</v>
      </c>
    </row>
    <row r="30" spans="1:6" ht="12.75">
      <c r="A30" s="3"/>
      <c r="B30" s="5"/>
      <c r="C30" s="5"/>
      <c r="D30" s="5"/>
      <c r="E30" s="5"/>
      <c r="F30" s="5"/>
    </row>
    <row r="31" spans="1:6" ht="12.75">
      <c r="A31" s="3">
        <v>5</v>
      </c>
      <c r="B31" s="5">
        <f>F29</f>
        <v>562.5</v>
      </c>
      <c r="C31" s="5">
        <f aca="true" t="shared" si="4" ref="C31:D33">$C$4</f>
        <v>12.5</v>
      </c>
      <c r="D31" s="5">
        <f t="shared" si="4"/>
        <v>12.5</v>
      </c>
      <c r="E31" s="5">
        <f>C$3-C31-D31</f>
        <v>175</v>
      </c>
      <c r="F31" s="5"/>
    </row>
    <row r="32" spans="2:6" ht="12.75">
      <c r="B32" s="5">
        <f>B31-C31-D31-E31</f>
        <v>362.5</v>
      </c>
      <c r="C32" s="5">
        <f t="shared" si="4"/>
        <v>12.5</v>
      </c>
      <c r="D32" s="5">
        <f t="shared" si="4"/>
        <v>12.5</v>
      </c>
      <c r="E32" s="5">
        <f>MIN(C$3,B32)-C32-D32</f>
        <v>175</v>
      </c>
      <c r="F32" s="13"/>
    </row>
    <row r="33" spans="1:6" ht="12.75">
      <c r="A33" s="3"/>
      <c r="B33" s="5">
        <f>B32-C32-D32-E32</f>
        <v>162.5</v>
      </c>
      <c r="C33" s="5">
        <f t="shared" si="4"/>
        <v>12.5</v>
      </c>
      <c r="D33" s="5"/>
      <c r="E33" s="5">
        <f>MIN(C$3,B33)-C33-D33</f>
        <v>150</v>
      </c>
      <c r="F33" s="13">
        <f>SUM(E31:E33)-C$4</f>
        <v>487.5</v>
      </c>
    </row>
    <row r="34" spans="2:6" ht="12.75">
      <c r="B34" s="5"/>
      <c r="C34" s="5"/>
      <c r="D34" s="5"/>
      <c r="E34" s="5"/>
      <c r="F34" s="5"/>
    </row>
    <row r="35" spans="1:6" ht="12.75">
      <c r="A35" s="3">
        <v>6</v>
      </c>
      <c r="B35" s="5">
        <f>F33</f>
        <v>487.5</v>
      </c>
      <c r="C35" s="5">
        <f>$C$4</f>
        <v>12.5</v>
      </c>
      <c r="D35" s="5">
        <f>$C$4</f>
        <v>12.5</v>
      </c>
      <c r="E35" s="5">
        <f>MIN(C$3,B35)-C35-D35</f>
        <v>175</v>
      </c>
      <c r="F35" s="5"/>
    </row>
    <row r="36" spans="1:6" ht="12.75">
      <c r="A36" s="3"/>
      <c r="B36" s="5">
        <f>B35-C35-D35-E35</f>
        <v>287.5</v>
      </c>
      <c r="C36" s="5">
        <f>$C$4</f>
        <v>12.5</v>
      </c>
      <c r="D36" s="5">
        <f>$C$4</f>
        <v>12.5</v>
      </c>
      <c r="E36" s="5">
        <f>MIN(C$3,B36)-C36-D36</f>
        <v>175</v>
      </c>
      <c r="F36" s="5"/>
    </row>
    <row r="37" spans="1:6" ht="12.75">
      <c r="A37" s="3"/>
      <c r="B37" s="5">
        <f>B36-C36-D36-E36</f>
        <v>87.5</v>
      </c>
      <c r="C37" s="5">
        <f>$C$4</f>
        <v>12.5</v>
      </c>
      <c r="D37" s="5"/>
      <c r="E37" s="5">
        <f>MIN(C$3,B37)-C37-D37</f>
        <v>75</v>
      </c>
      <c r="F37" s="5">
        <f>SUM(E35:E37)-C$4</f>
        <v>412.5</v>
      </c>
    </row>
    <row r="38" spans="1:6" ht="12.75">
      <c r="A38" s="3"/>
      <c r="B38" s="5"/>
      <c r="C38" s="5"/>
      <c r="D38" s="5"/>
      <c r="E38" s="5"/>
      <c r="F38" s="5"/>
    </row>
    <row r="39" spans="1:6" ht="12.75">
      <c r="A39" s="3">
        <v>7</v>
      </c>
      <c r="B39" s="5">
        <f>F37</f>
        <v>412.5</v>
      </c>
      <c r="C39" s="5">
        <f>$C$4</f>
        <v>12.5</v>
      </c>
      <c r="D39" s="5">
        <f>$C$4</f>
        <v>12.5</v>
      </c>
      <c r="E39" s="5">
        <f>MIN(C$3,B39)-C39-D39</f>
        <v>175</v>
      </c>
      <c r="F39" s="5"/>
    </row>
    <row r="40" spans="1:6" ht="12.75">
      <c r="A40" s="3"/>
      <c r="B40" s="5">
        <f>B39-C39-D39-E39</f>
        <v>212.5</v>
      </c>
      <c r="C40" s="5">
        <f>$C$4</f>
        <v>12.5</v>
      </c>
      <c r="D40" s="5">
        <f>$C$4</f>
        <v>12.5</v>
      </c>
      <c r="E40" s="5">
        <f>MIN(C$3,B40)-C$40-D40</f>
        <v>175</v>
      </c>
      <c r="F40" s="5"/>
    </row>
    <row r="41" spans="1:6" ht="12.75">
      <c r="A41" s="3"/>
      <c r="B41" s="5">
        <f>B40-C$40-D40-E40</f>
        <v>12.5</v>
      </c>
      <c r="C41" s="5">
        <f>$C$4</f>
        <v>12.5</v>
      </c>
      <c r="D41" s="5"/>
      <c r="E41" s="5">
        <f>MIN(C$3,B41)-C$41-D41</f>
        <v>0</v>
      </c>
      <c r="F41" s="5">
        <f>SUM(E39:E41)-C$4</f>
        <v>337.5</v>
      </c>
    </row>
    <row r="42" spans="1:6" ht="12.75">
      <c r="A42" s="3"/>
      <c r="B42" s="5"/>
      <c r="C42" s="5"/>
      <c r="D42" s="5"/>
      <c r="E42" s="5"/>
      <c r="F42" s="5"/>
    </row>
    <row r="43" spans="1:6" ht="13.5" thickBot="1">
      <c r="A43" s="3">
        <v>8</v>
      </c>
      <c r="B43" s="5">
        <f>F41</f>
        <v>337.5</v>
      </c>
      <c r="C43" s="5">
        <f>$C$4</f>
        <v>12.5</v>
      </c>
      <c r="D43" s="5">
        <f>$C$4</f>
        <v>12.5</v>
      </c>
      <c r="E43" s="5">
        <f>MIN(C$3,B43)-C$43-D43</f>
        <v>175</v>
      </c>
      <c r="F43" s="5"/>
    </row>
    <row r="44" spans="2:6" ht="13.5" thickBot="1">
      <c r="B44" s="5">
        <f>B43-C$43-D43-E43</f>
        <v>137.5</v>
      </c>
      <c r="C44" s="5">
        <f>$C$4</f>
        <v>12.5</v>
      </c>
      <c r="D44" s="5"/>
      <c r="E44" s="5">
        <f>MIN(C$3,B44)-C$44-D44</f>
        <v>125</v>
      </c>
      <c r="F44" s="6">
        <f>SUM(E43:E44)-C$4</f>
        <v>287.5</v>
      </c>
    </row>
    <row r="45" spans="2:6" ht="12.75">
      <c r="B45" s="5"/>
      <c r="C45" s="5"/>
      <c r="D45" s="5"/>
      <c r="E45" s="5"/>
      <c r="F45" s="5"/>
    </row>
    <row r="46" spans="1:6" ht="12.75">
      <c r="A46" s="3" t="s">
        <v>13</v>
      </c>
      <c r="B46" s="5"/>
      <c r="C46" s="5">
        <f>SUM(C9:C$43)+SUM(D9:D43)</f>
        <v>612.5</v>
      </c>
      <c r="D46" s="5"/>
      <c r="E46" s="5" t="s">
        <v>12</v>
      </c>
      <c r="F46" s="9">
        <f>SUM(C$46:C$47)</f>
        <v>712.5</v>
      </c>
    </row>
    <row r="47" spans="1:6" ht="12.75">
      <c r="A47" t="s">
        <v>8</v>
      </c>
      <c r="B47" s="5"/>
      <c r="C47" s="5">
        <v>100</v>
      </c>
      <c r="D47" s="5"/>
      <c r="E47" s="5"/>
      <c r="F47" s="5"/>
    </row>
    <row r="48" spans="1:6" ht="12.75">
      <c r="A48" s="3"/>
      <c r="B48" s="5"/>
      <c r="C48" s="5"/>
      <c r="D48" s="5"/>
      <c r="E48" s="5"/>
      <c r="F48" s="5">
        <f>SUM(F43:F46)</f>
        <v>1000</v>
      </c>
    </row>
  </sheetData>
  <mergeCells count="1">
    <mergeCell ref="C6:D6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Internet</dc:creator>
  <cp:keywords/>
  <dc:description/>
  <cp:lastModifiedBy>Internet</cp:lastModifiedBy>
  <dcterms:created xsi:type="dcterms:W3CDTF">2005-08-30T08:39:37Z</dcterms:created>
  <dcterms:modified xsi:type="dcterms:W3CDTF">2011-07-28T01:29:22Z</dcterms:modified>
  <cp:category/>
  <cp:version/>
  <cp:contentType/>
  <cp:contentStatus/>
</cp:coreProperties>
</file>